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indaHS\Desktop\TI-ROSC Tools 2019\"/>
    </mc:Choice>
  </mc:AlternateContent>
  <xr:revisionPtr revIDLastSave="0" documentId="8_{E35F9E8E-4C4E-47E0-BB35-852B381FB75E}" xr6:coauthVersionLast="41" xr6:coauthVersionMax="41" xr10:uidLastSave="{00000000-0000-0000-0000-000000000000}"/>
  <bookViews>
    <workbookView xWindow="-120" yWindow="-120" windowWidth="20730" windowHeight="11160" tabRatio="418" activeTab="1" xr2:uid="{00000000-000D-0000-FFFF-FFFF00000000}"/>
  </bookViews>
  <sheets>
    <sheet name="Tool Directions" sheetId="10" r:id="rId1"/>
    <sheet name="Survey Responses" sheetId="1" r:id="rId2"/>
    <sheet name="Summary" sheetId="7" r:id="rId3"/>
    <sheet name="Graphs" sheetId="8" r:id="rId4"/>
    <sheet name="Question by Question Graphs" sheetId="9" r:id="rId5"/>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5" i="1" l="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 i="1"/>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F3" i="7"/>
  <c r="E3" i="7"/>
  <c r="D3" i="7"/>
  <c r="C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3" i="7"/>
  <c r="H39" i="7"/>
  <c r="I39" i="7"/>
  <c r="H27" i="7"/>
  <c r="J27" i="7"/>
  <c r="H15" i="7"/>
  <c r="I15" i="7"/>
  <c r="H35" i="7"/>
  <c r="K35" i="7"/>
  <c r="H23" i="7"/>
  <c r="M23" i="7"/>
  <c r="H11" i="7"/>
  <c r="M11" i="7"/>
  <c r="J39" i="7"/>
  <c r="H37" i="7"/>
  <c r="L37" i="7"/>
  <c r="H33" i="7"/>
  <c r="I33" i="7"/>
  <c r="H29" i="7"/>
  <c r="I29" i="7"/>
  <c r="H25" i="7"/>
  <c r="L25" i="7"/>
  <c r="H21" i="7"/>
  <c r="I21" i="7"/>
  <c r="H17" i="7"/>
  <c r="L17" i="7"/>
  <c r="H13" i="7"/>
  <c r="L13" i="7"/>
  <c r="H9" i="7"/>
  <c r="L9" i="7"/>
  <c r="H5" i="7"/>
  <c r="L5" i="7"/>
  <c r="K33" i="7"/>
  <c r="H31" i="7"/>
  <c r="K31" i="7"/>
  <c r="H19" i="7"/>
  <c r="K19" i="7"/>
  <c r="H7" i="7"/>
  <c r="M7" i="7"/>
  <c r="H38" i="7"/>
  <c r="L38" i="7"/>
  <c r="H34" i="7"/>
  <c r="K34" i="7"/>
  <c r="H30" i="7"/>
  <c r="M30" i="7"/>
  <c r="H26" i="7"/>
  <c r="M26" i="7"/>
  <c r="H22" i="7"/>
  <c r="L22" i="7"/>
  <c r="H18" i="7"/>
  <c r="M18" i="7"/>
  <c r="H14" i="7"/>
  <c r="I14" i="7"/>
  <c r="H10" i="7"/>
  <c r="I10" i="7"/>
  <c r="H6" i="7"/>
  <c r="L6" i="7"/>
  <c r="H3" i="7"/>
  <c r="J3" i="7"/>
  <c r="H36" i="7"/>
  <c r="I36" i="7"/>
  <c r="H32" i="7"/>
  <c r="J32" i="7"/>
  <c r="H28" i="7"/>
  <c r="L28" i="7"/>
  <c r="H24" i="7"/>
  <c r="I24" i="7"/>
  <c r="H20" i="7"/>
  <c r="I20" i="7"/>
  <c r="H16" i="7"/>
  <c r="J16" i="7"/>
  <c r="H12" i="7"/>
  <c r="J12" i="7"/>
  <c r="H8" i="7"/>
  <c r="I8" i="7"/>
  <c r="H4" i="7"/>
  <c r="I4" i="7"/>
  <c r="J5" i="7"/>
  <c r="J37" i="7"/>
  <c r="J35" i="7"/>
  <c r="M33" i="7"/>
  <c r="L35" i="7"/>
  <c r="L27" i="7"/>
  <c r="K27" i="7"/>
  <c r="M27" i="7"/>
  <c r="J23" i="7"/>
  <c r="J21" i="7"/>
  <c r="M17" i="7"/>
  <c r="L15" i="7"/>
  <c r="K29" i="7"/>
  <c r="L7" i="7"/>
  <c r="M5" i="7"/>
  <c r="K5" i="7"/>
  <c r="J13" i="7"/>
  <c r="L31" i="7"/>
  <c r="L11" i="7"/>
  <c r="J33" i="7"/>
  <c r="M13" i="7"/>
  <c r="K13" i="7"/>
  <c r="M37" i="7"/>
  <c r="K21" i="7"/>
  <c r="K37" i="7"/>
  <c r="L33" i="7"/>
  <c r="L39" i="7"/>
  <c r="L23" i="7"/>
  <c r="J25" i="7"/>
  <c r="M21" i="7"/>
  <c r="K25" i="7"/>
  <c r="J15" i="7"/>
  <c r="J9" i="7"/>
  <c r="M9" i="7"/>
  <c r="M25" i="7"/>
  <c r="K9" i="7"/>
  <c r="I9" i="7"/>
  <c r="M20" i="7"/>
  <c r="J29" i="7"/>
  <c r="K17" i="7"/>
  <c r="L21" i="7"/>
  <c r="K20" i="7"/>
  <c r="J17" i="7"/>
  <c r="I25" i="7"/>
  <c r="M29" i="7"/>
  <c r="I17" i="7"/>
  <c r="M36" i="7"/>
  <c r="K36" i="7"/>
  <c r="J11" i="7"/>
  <c r="L29" i="7"/>
  <c r="M4" i="7"/>
  <c r="K4" i="7"/>
  <c r="I5" i="7"/>
  <c r="I13" i="7"/>
  <c r="I37" i="7"/>
  <c r="M12" i="7"/>
  <c r="K12" i="7"/>
  <c r="K28" i="7"/>
  <c r="M28" i="7"/>
  <c r="M16" i="7"/>
  <c r="M32" i="7"/>
  <c r="K8" i="7"/>
  <c r="K24" i="7"/>
  <c r="M3" i="7"/>
  <c r="I12" i="7"/>
  <c r="I28" i="7"/>
  <c r="K6" i="7"/>
  <c r="I34" i="7"/>
  <c r="I19" i="7"/>
  <c r="L16" i="7"/>
  <c r="L32" i="7"/>
  <c r="J6" i="7"/>
  <c r="J22" i="7"/>
  <c r="J38" i="7"/>
  <c r="K14" i="7"/>
  <c r="J19" i="7"/>
  <c r="I26" i="7"/>
  <c r="M6" i="7"/>
  <c r="M22" i="7"/>
  <c r="M38" i="7"/>
  <c r="J7" i="7"/>
  <c r="I18" i="7"/>
  <c r="I11" i="7"/>
  <c r="I35" i="7"/>
  <c r="M15" i="7"/>
  <c r="M31" i="7"/>
  <c r="L10" i="7"/>
  <c r="L26" i="7"/>
  <c r="K7" i="7"/>
  <c r="K23" i="7"/>
  <c r="K39" i="7"/>
  <c r="J20" i="7"/>
  <c r="I27" i="7"/>
  <c r="I16" i="7"/>
  <c r="I32" i="7"/>
  <c r="K18" i="7"/>
  <c r="J28" i="7"/>
  <c r="L4" i="7"/>
  <c r="L20" i="7"/>
  <c r="L36" i="7"/>
  <c r="J10" i="7"/>
  <c r="J26" i="7"/>
  <c r="K26" i="7"/>
  <c r="J31" i="7"/>
  <c r="I38" i="7"/>
  <c r="M10" i="7"/>
  <c r="K10" i="7"/>
  <c r="I30" i="7"/>
  <c r="M19" i="7"/>
  <c r="M35" i="7"/>
  <c r="L14" i="7"/>
  <c r="L30" i="7"/>
  <c r="K11" i="7"/>
  <c r="J4" i="7"/>
  <c r="J36" i="7"/>
  <c r="M8" i="7"/>
  <c r="M24" i="7"/>
  <c r="L19" i="7"/>
  <c r="K16" i="7"/>
  <c r="K32" i="7"/>
  <c r="K30" i="7"/>
  <c r="I7" i="7"/>
  <c r="I31" i="7"/>
  <c r="L8" i="7"/>
  <c r="L24" i="7"/>
  <c r="J14" i="7"/>
  <c r="J30" i="7"/>
  <c r="K38" i="7"/>
  <c r="I6" i="7"/>
  <c r="J24" i="7"/>
  <c r="M14" i="7"/>
  <c r="K22" i="7"/>
  <c r="I23" i="7"/>
  <c r="M39" i="7"/>
  <c r="L18" i="7"/>
  <c r="L34" i="7"/>
  <c r="K15" i="7"/>
  <c r="J8" i="7"/>
  <c r="I3" i="7"/>
  <c r="K3" i="7"/>
  <c r="I22" i="7"/>
  <c r="L12" i="7"/>
  <c r="L3" i="7"/>
  <c r="J18" i="7"/>
  <c r="J34" i="7"/>
  <c r="M34" i="7"/>
</calcChain>
</file>

<file path=xl/sharedStrings.xml><?xml version="1.0" encoding="utf-8"?>
<sst xmlns="http://schemas.openxmlformats.org/spreadsheetml/2006/main" count="128" uniqueCount="86">
  <si>
    <t xml:space="preserve">Trauma-Informed, Recovery-Oriented Systems of Care (TI-ROSC) </t>
  </si>
  <si>
    <t>Questions</t>
  </si>
  <si>
    <t>Responses</t>
  </si>
  <si>
    <t>Survey Scale:  4=Strongly Agree   3=Agree   2=Disagree   1=Strongly Disagree   99=Don't Know or N/A</t>
  </si>
  <si>
    <t>Participant 1</t>
  </si>
  <si>
    <t>Participant 2</t>
  </si>
  <si>
    <t>Participant 3</t>
  </si>
  <si>
    <t>Participant 4</t>
  </si>
  <si>
    <t>Participant 5</t>
  </si>
  <si>
    <t>Participant 6</t>
  </si>
  <si>
    <t>Participant 7</t>
  </si>
  <si>
    <t>Participant 8</t>
  </si>
  <si>
    <t>Participant 9</t>
  </si>
  <si>
    <t>Participant 10</t>
  </si>
  <si>
    <t>Participant 11</t>
  </si>
  <si>
    <t>Participant 12</t>
  </si>
  <si>
    <t>Participant 13</t>
  </si>
  <si>
    <t>Participant 14</t>
  </si>
  <si>
    <t>Participant 15</t>
  </si>
  <si>
    <t>Participant 16</t>
  </si>
  <si>
    <t>Participant 17</t>
  </si>
  <si>
    <t>Participant 18</t>
  </si>
  <si>
    <t>Participant 19</t>
  </si>
  <si>
    <t>Participant 20</t>
  </si>
  <si>
    <t>Participant 21</t>
  </si>
  <si>
    <t>Participant 22</t>
  </si>
  <si>
    <t>Participant 23</t>
  </si>
  <si>
    <t>Participant 24</t>
  </si>
  <si>
    <t>Participant 25</t>
  </si>
  <si>
    <t>Participant 26</t>
  </si>
  <si>
    <t>Participant 27</t>
  </si>
  <si>
    <t>Participant 28</t>
  </si>
  <si>
    <t>Participant 29</t>
  </si>
  <si>
    <t>Participant 30</t>
  </si>
  <si>
    <t>Average Score</t>
  </si>
  <si>
    <t>We can identify cross sector partners within our community</t>
  </si>
  <si>
    <t>There are resources within the community to assist individuals with getting jobs</t>
  </si>
  <si>
    <t>There are resources within the community to assist individuals with getting involved in non-mental health/addiction related activities</t>
  </si>
  <si>
    <t xml:space="preserve">There are resources within the community to link individuals in recovery who can serve as role models or mentors </t>
  </si>
  <si>
    <t>There are resources within the community to assist individuals with finding safe affordable housing</t>
  </si>
  <si>
    <t>There are resources within the community to assist individuals with transportation to/from appointments, work, etc.</t>
  </si>
  <si>
    <t xml:space="preserve">The community supports self-help, peer support, and/or advocacy groups </t>
  </si>
  <si>
    <t xml:space="preserve">The community provides opportunities for people in recovery to assist in the development of new groups, programs, or services </t>
  </si>
  <si>
    <t>The community is free from stigma and discrimination around trauma, addiction and recovery</t>
  </si>
  <si>
    <t xml:space="preserve">People in recovery are encouraged to be involved in the evaluation of the community’s programs, services, and service providers </t>
  </si>
  <si>
    <t xml:space="preserve">People in recovery are encouraged to attend agency advisory boards and management meetings </t>
  </si>
  <si>
    <t xml:space="preserve">We have services within the community to fit individual’s unique culture and life experiences </t>
  </si>
  <si>
    <t>Service providers regularly attend trainings on cultural competency</t>
  </si>
  <si>
    <t>Service providers are knowledgeable about special interest groups and activities in the community</t>
  </si>
  <si>
    <t>Service providers are diverse in terms of culture, ethnicity, lifestyle, and interests</t>
  </si>
  <si>
    <t xml:space="preserve">Service providers make a concerted effort to welcome people in recovery </t>
  </si>
  <si>
    <t xml:space="preserve">Service settings within the community offer an inviting and dignified physical environment </t>
  </si>
  <si>
    <t>Service providers encourage individuals to have hope and high expectations for their recovery</t>
  </si>
  <si>
    <t xml:space="preserve">Individuals have choices when selecting service providers within the community </t>
  </si>
  <si>
    <t xml:space="preserve">Service providers believe in the ability of individuals to recover </t>
  </si>
  <si>
    <t xml:space="preserve">Service providers believe that individuals can make their own life choices regarding things such as where to live, when to work, whom to be friends with, etc. </t>
  </si>
  <si>
    <t>Service providers listen to and respect decisions that individuals make about their treatment and care</t>
  </si>
  <si>
    <t xml:space="preserve">Service providers regularly ask individuals about their interests and things they would like to do in the community </t>
  </si>
  <si>
    <t xml:space="preserve">Service providers offer individuals opportunities to discuss their spiritual needs and interests if they wish </t>
  </si>
  <si>
    <t>Service providers offer individuals opportunities to discuss their sexual needs and interest if they wish</t>
  </si>
  <si>
    <t xml:space="preserve">Service providers help individuals develop and plan for life goals </t>
  </si>
  <si>
    <t xml:space="preserve"> Service providers understand the connection between trauma and addiction</t>
  </si>
  <si>
    <t>Service providers are trained in evidence-based or emerging best trauma-specific approaches</t>
  </si>
  <si>
    <t>Service providers focus more on “what happened” to individuals rather than “what’s wrong” with individuals</t>
  </si>
  <si>
    <t>There are attitudinal barriers to the use of MAT in our state and community</t>
  </si>
  <si>
    <t>We have an appropriately trained team to administer medication and the associated behavioral health services</t>
  </si>
  <si>
    <t>We work with consumer groups and advocates to increase demand for and knowledge of MAT in the substance use disorder community</t>
  </si>
  <si>
    <t>We have relationships with other organizations that can provide additional treatment supports and resources</t>
  </si>
  <si>
    <t>We work in a coordinated way with medical staff that can provide prescribed medications for the treatment of substance use disorders</t>
  </si>
  <si>
    <t>We have services in place throughout the community to effectively screen and identify substance use disorders</t>
  </si>
  <si>
    <t>We value the input of the recovery community in the marketing and engagement of clients in treatment services</t>
  </si>
  <si>
    <t>We provide effective aftercare services for clients that have completed formal treatment services</t>
  </si>
  <si>
    <t>Sum of Responses</t>
  </si>
  <si>
    <t>Proportion of Responses</t>
  </si>
  <si>
    <t>Strongly Agree</t>
  </si>
  <si>
    <t>Agree</t>
  </si>
  <si>
    <t>Disagree</t>
  </si>
  <si>
    <t>Strongly Disagree</t>
  </si>
  <si>
    <t>Don't Know or N/A</t>
  </si>
  <si>
    <t>Total Number of Responses</t>
  </si>
  <si>
    <t>Tool Purpose:</t>
  </si>
  <si>
    <t>Tool Completion:</t>
  </si>
  <si>
    <t xml:space="preserve">Tool Directions:  </t>
  </si>
  <si>
    <t>For each response on the Community Needs Assessment, enter the score into the Survey Responses tab.  The scoring template will automatically average the scores and provide the data in summary format on the summary tab, and graphs on the other tabs for presentation of the data back to the stakeholders.</t>
  </si>
  <si>
    <t>This tool should be completed by the  person responsible for evaluating the community needs assessment.</t>
  </si>
  <si>
    <t xml:space="preserve">The TI-ROSC Community Needs Assessment should be completed individually by all stakeholders, including persons seeking services, caregivers, staff and other community stakeholders. Responses across the system should be aggregated and discussed by the team to develop a work plan for moving forward to a trauma-informed, recovery-oriented system of care. The TI-ROSC Community Needs Assessment Scoring Sheet provides an easy method to analyze assessment responses using an excel sheet with the necessary formulas pre-populated.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</si>
</sst>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font>
    <font>
      <sz val="10"/>
      <name val="Arial"/>
      <family val="2"/>
    </font>
    <font>
      <b/>
      <sz val="12"/>
      <name val="Arial"/>
      <family val="2"/>
    </font>
    <font>
      <sz val="10"/>
      <color rgb="FF333333"/>
      <name val="Verdana"/>
      <family val="2"/>
    </font>
    <font>
      <b/>
      <sz val="14"/>
      <color indexed="9"/>
      <name val="Arial"/>
      <family val="2"/>
    </font>
    <font>
      <b/>
      <sz val="12"/>
      <color indexed="9"/>
      <name val="Arial"/>
      <family val="2"/>
    </font>
    <font>
      <b/>
      <sz val="11"/>
      <color indexed="9"/>
      <name val="Arial"/>
      <family val="2"/>
    </font>
    <font>
      <b/>
      <sz val="11"/>
      <name val="Arial"/>
      <family val="2"/>
    </font>
    <font>
      <b/>
      <sz val="10"/>
      <color indexed="9"/>
      <name val="Arial"/>
      <family val="2"/>
    </font>
    <font>
      <b/>
      <sz val="10"/>
      <name val="Arial"/>
      <family val="2"/>
    </font>
    <font>
      <u/>
      <sz val="10"/>
      <color theme="10"/>
      <name val="Arial"/>
      <family val="2"/>
    </font>
    <font>
      <b/>
      <sz val="12"/>
      <name val="Calibri"/>
      <family val="2"/>
      <scheme val="minor"/>
    </font>
    <font>
      <sz val="12"/>
      <name val="Calibri"/>
      <family val="2"/>
      <scheme val="minor"/>
    </font>
  </fonts>
  <fills count="8">
    <fill>
      <patternFill patternType="none"/>
    </fill>
    <fill>
      <patternFill patternType="gray125"/>
    </fill>
    <fill>
      <patternFill patternType="solid">
        <fgColor indexed="63"/>
        <bgColor indexed="64"/>
      </patternFill>
    </fill>
    <fill>
      <patternFill patternType="solid">
        <fgColor theme="3" tint="0.39997558519241921"/>
        <bgColor indexed="64"/>
      </patternFill>
    </fill>
    <fill>
      <patternFill patternType="solid">
        <fgColor rgb="FF7BA8DF"/>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FDE4C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32">
    <xf numFmtId="0" fontId="0" fillId="0" borderId="0" xfId="0"/>
    <xf numFmtId="0" fontId="2" fillId="0" borderId="0" xfId="0" applyFont="1" applyAlignment="1">
      <alignment horizontal="center"/>
    </xf>
    <xf numFmtId="0" fontId="2" fillId="0" borderId="1" xfId="0" applyFont="1" applyBorder="1" applyAlignment="1">
      <alignment horizontal="center"/>
    </xf>
    <xf numFmtId="0" fontId="2" fillId="0" borderId="0" xfId="0" applyFont="1"/>
    <xf numFmtId="0" fontId="4" fillId="0" borderId="0" xfId="0" applyFont="1"/>
    <xf numFmtId="0" fontId="2" fillId="0" borderId="1" xfId="0" applyFont="1" applyBorder="1" applyAlignment="1">
      <alignment horizontal="left"/>
    </xf>
    <xf numFmtId="0" fontId="2" fillId="0" borderId="0" xfId="0" applyFont="1" applyAlignment="1">
      <alignment horizontal="left"/>
    </xf>
    <xf numFmtId="0" fontId="2" fillId="0" borderId="0" xfId="0" applyFont="1" applyAlignment="1">
      <alignment horizontal="left" wrapText="1"/>
    </xf>
    <xf numFmtId="0" fontId="5" fillId="2" borderId="0" xfId="0" applyFont="1" applyFill="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3" fillId="0" borderId="0" xfId="0" applyFont="1"/>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0" borderId="0" xfId="0" applyFont="1"/>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1" fontId="2" fillId="0" borderId="1" xfId="0" applyNumberFormat="1" applyFont="1" applyBorder="1" applyAlignment="1">
      <alignment horizontal="center"/>
    </xf>
    <xf numFmtId="1" fontId="2" fillId="5" borderId="1" xfId="0" applyNumberFormat="1" applyFont="1" applyFill="1" applyBorder="1" applyAlignment="1">
      <alignment horizontal="center"/>
    </xf>
    <xf numFmtId="0" fontId="9" fillId="6" borderId="0" xfId="0" applyFont="1" applyFill="1" applyAlignment="1">
      <alignment horizontal="center" vertical="center" wrapText="1"/>
    </xf>
    <xf numFmtId="0" fontId="5" fillId="2" borderId="0" xfId="0" applyFont="1" applyFill="1" applyAlignment="1">
      <alignment vertical="center"/>
    </xf>
    <xf numFmtId="9" fontId="2" fillId="0" borderId="1" xfId="0" applyNumberFormat="1" applyFont="1" applyBorder="1" applyAlignment="1">
      <alignment horizontal="center"/>
    </xf>
    <xf numFmtId="0" fontId="6" fillId="3" borderId="0" xfId="0" applyFont="1" applyFill="1" applyAlignment="1">
      <alignment horizontal="left" vertical="center" wrapText="1"/>
    </xf>
    <xf numFmtId="0" fontId="10" fillId="7" borderId="1" xfId="0" applyFont="1" applyFill="1" applyBorder="1" applyAlignment="1">
      <alignment horizontal="center" vertical="center" wrapText="1"/>
    </xf>
    <xf numFmtId="0" fontId="2" fillId="0" borderId="2" xfId="0" applyFont="1" applyBorder="1" applyAlignment="1">
      <alignment horizontal="center"/>
    </xf>
    <xf numFmtId="2" fontId="2" fillId="7" borderId="1" xfId="0" applyNumberFormat="1" applyFont="1" applyFill="1" applyBorder="1" applyAlignment="1">
      <alignment horizontal="center"/>
    </xf>
    <xf numFmtId="0" fontId="12" fillId="0" borderId="0" xfId="0" applyFont="1" applyAlignment="1">
      <alignment vertical="center" wrapText="1"/>
    </xf>
    <xf numFmtId="0" fontId="13" fillId="0" borderId="0" xfId="1" applyFont="1" applyAlignment="1">
      <alignment vertical="center" wrapText="1"/>
    </xf>
    <xf numFmtId="0" fontId="12" fillId="0" borderId="0" xfId="0" applyFont="1" applyAlignment="1">
      <alignment wrapText="1"/>
    </xf>
    <xf numFmtId="0" fontId="13" fillId="0" borderId="0" xfId="0" applyFont="1" applyAlignment="1">
      <alignment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DE4CF"/>
      <color rgb="FF4D7FBB"/>
      <color rgb="FFFF3B3B"/>
      <color rgb="FFF08B30"/>
      <color rgb="FFE20000"/>
      <color rgb="FFFF0101"/>
      <color rgb="FFFF2525"/>
      <color rgb="FFF6F000"/>
      <color rgb="FFD6A300"/>
      <color rgb="FFDB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Please rate your level of agreement with the following statements: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percentStacked"/>
        <c:varyColors val="0"/>
        <c:ser>
          <c:idx val="0"/>
          <c:order val="0"/>
          <c:tx>
            <c:strRef>
              <c:f>Summary!$I$2</c:f>
              <c:strCache>
                <c:ptCount val="1"/>
                <c:pt idx="0">
                  <c:v>Strongly Agree</c:v>
                </c:pt>
              </c:strCache>
            </c:strRef>
          </c:tx>
          <c:spPr>
            <a:solidFill>
              <a:srgbClr val="92D05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Summary!$B$3:$B$8</c:f>
              <c:strCache>
                <c:ptCount val="6"/>
                <c:pt idx="0">
                  <c:v>We can identify cross sector partners within our community</c:v>
                </c:pt>
                <c:pt idx="1">
                  <c:v>There are resources within the community to assist individuals with getting jobs</c:v>
                </c:pt>
                <c:pt idx="2">
                  <c:v>There are resources within the community to assist individuals with getting involved in non-mental health/addiction related activities</c:v>
                </c:pt>
                <c:pt idx="3">
                  <c:v>There are resources within the community to link individuals in recovery who can serve as role models or mentors </c:v>
                </c:pt>
                <c:pt idx="4">
                  <c:v>There are resources within the community to assist individuals with finding safe affordable housing</c:v>
                </c:pt>
                <c:pt idx="5">
                  <c:v>There are resources within the community to assist individuals with transportation to/from appointments, work, etc.</c:v>
                </c:pt>
              </c:strCache>
            </c:strRef>
          </c:cat>
          <c:val>
            <c:numRef>
              <c:f>Summary!$I$3:$I$8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123-4EFA-BDC3-FE7EBD4BDCE6}"/>
            </c:ext>
          </c:extLst>
        </c:ser>
        <c:ser>
          <c:idx val="1"/>
          <c:order val="1"/>
          <c:tx>
            <c:strRef>
              <c:f>Summary!$J$2</c:f>
              <c:strCache>
                <c:ptCount val="1"/>
                <c:pt idx="0">
                  <c:v>Agree</c:v>
                </c:pt>
              </c:strCache>
            </c:strRef>
          </c:tx>
          <c:spPr>
            <a:solidFill>
              <a:srgbClr val="F6F00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Summary!$B$3:$B$8</c:f>
              <c:strCache>
                <c:ptCount val="6"/>
                <c:pt idx="0">
                  <c:v>We can identify cross sector partners within our community</c:v>
                </c:pt>
                <c:pt idx="1">
                  <c:v>There are resources within the community to assist individuals with getting jobs</c:v>
                </c:pt>
                <c:pt idx="2">
                  <c:v>There are resources within the community to assist individuals with getting involved in non-mental health/addiction related activities</c:v>
                </c:pt>
                <c:pt idx="3">
                  <c:v>There are resources within the community to link individuals in recovery who can serve as role models or mentors </c:v>
                </c:pt>
                <c:pt idx="4">
                  <c:v>There are resources within the community to assist individuals with finding safe affordable housing</c:v>
                </c:pt>
                <c:pt idx="5">
                  <c:v>There are resources within the community to assist individuals with transportation to/from appointments, work, etc.</c:v>
                </c:pt>
              </c:strCache>
            </c:strRef>
          </c:cat>
          <c:val>
            <c:numRef>
              <c:f>Summary!$J$3:$J$8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123-4EFA-BDC3-FE7EBD4BDCE6}"/>
            </c:ext>
          </c:extLst>
        </c:ser>
        <c:ser>
          <c:idx val="2"/>
          <c:order val="2"/>
          <c:tx>
            <c:strRef>
              <c:f>Summary!$K$2</c:f>
              <c:strCache>
                <c:ptCount val="1"/>
                <c:pt idx="0">
                  <c:v>Disagree</c:v>
                </c:pt>
              </c:strCache>
            </c:strRef>
          </c:tx>
          <c:spPr>
            <a:solidFill>
              <a:srgbClr val="F08B3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Summary!$B$3:$B$8</c:f>
              <c:strCache>
                <c:ptCount val="6"/>
                <c:pt idx="0">
                  <c:v>We can identify cross sector partners within our community</c:v>
                </c:pt>
                <c:pt idx="1">
                  <c:v>There are resources within the community to assist individuals with getting jobs</c:v>
                </c:pt>
                <c:pt idx="2">
                  <c:v>There are resources within the community to assist individuals with getting involved in non-mental health/addiction related activities</c:v>
                </c:pt>
                <c:pt idx="3">
                  <c:v>There are resources within the community to link individuals in recovery who can serve as role models or mentors </c:v>
                </c:pt>
                <c:pt idx="4">
                  <c:v>There are resources within the community to assist individuals with finding safe affordable housing</c:v>
                </c:pt>
                <c:pt idx="5">
                  <c:v>There are resources within the community to assist individuals with transportation to/from appointments, work, etc.</c:v>
                </c:pt>
              </c:strCache>
            </c:strRef>
          </c:cat>
          <c:val>
            <c:numRef>
              <c:f>Summary!$K$3:$K$8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123-4EFA-BDC3-FE7EBD4BDCE6}"/>
            </c:ext>
          </c:extLst>
        </c:ser>
        <c:ser>
          <c:idx val="3"/>
          <c:order val="3"/>
          <c:tx>
            <c:strRef>
              <c:f>Summary!$L$2</c:f>
              <c:strCache>
                <c:ptCount val="1"/>
                <c:pt idx="0">
                  <c:v>Strongly Disagree</c:v>
                </c:pt>
              </c:strCache>
            </c:strRef>
          </c:tx>
          <c:spPr>
            <a:solidFill>
              <a:srgbClr val="FF3B3B"/>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Summary!$B$3:$B$8</c:f>
              <c:strCache>
                <c:ptCount val="6"/>
                <c:pt idx="0">
                  <c:v>We can identify cross sector partners within our community</c:v>
                </c:pt>
                <c:pt idx="1">
                  <c:v>There are resources within the community to assist individuals with getting jobs</c:v>
                </c:pt>
                <c:pt idx="2">
                  <c:v>There are resources within the community to assist individuals with getting involved in non-mental health/addiction related activities</c:v>
                </c:pt>
                <c:pt idx="3">
                  <c:v>There are resources within the community to link individuals in recovery who can serve as role models or mentors </c:v>
                </c:pt>
                <c:pt idx="4">
                  <c:v>There are resources within the community to assist individuals with finding safe affordable housing</c:v>
                </c:pt>
                <c:pt idx="5">
                  <c:v>There are resources within the community to assist individuals with transportation to/from appointments, work, etc.</c:v>
                </c:pt>
              </c:strCache>
            </c:strRef>
          </c:cat>
          <c:val>
            <c:numRef>
              <c:f>Summary!$L$3:$L$8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123-4EFA-BDC3-FE7EBD4BDCE6}"/>
            </c:ext>
          </c:extLst>
        </c:ser>
        <c:ser>
          <c:idx val="4"/>
          <c:order val="4"/>
          <c:tx>
            <c:strRef>
              <c:f>Summary!$M$2</c:f>
              <c:strCache>
                <c:ptCount val="1"/>
                <c:pt idx="0">
                  <c:v>Don't Know or N/A</c:v>
                </c:pt>
              </c:strCache>
            </c:strRef>
          </c:tx>
          <c:spPr>
            <a:solidFill>
              <a:schemeClr val="bg1">
                <a:lumMod val="75000"/>
              </a:schemeClr>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Summary!$B$3:$B$8</c:f>
              <c:strCache>
                <c:ptCount val="6"/>
                <c:pt idx="0">
                  <c:v>We can identify cross sector partners within our community</c:v>
                </c:pt>
                <c:pt idx="1">
                  <c:v>There are resources within the community to assist individuals with getting jobs</c:v>
                </c:pt>
                <c:pt idx="2">
                  <c:v>There are resources within the community to assist individuals with getting involved in non-mental health/addiction related activities</c:v>
                </c:pt>
                <c:pt idx="3">
                  <c:v>There are resources within the community to link individuals in recovery who can serve as role models or mentors </c:v>
                </c:pt>
                <c:pt idx="4">
                  <c:v>There are resources within the community to assist individuals with finding safe affordable housing</c:v>
                </c:pt>
                <c:pt idx="5">
                  <c:v>There are resources within the community to assist individuals with transportation to/from appointments, work, etc.</c:v>
                </c:pt>
              </c:strCache>
            </c:strRef>
          </c:cat>
          <c:val>
            <c:numRef>
              <c:f>Summary!$M$3:$M$8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C123-4EFA-BDC3-FE7EBD4BDCE6}"/>
            </c:ext>
          </c:extLst>
        </c:ser>
        <c:dLbls>
          <c:showLegendKey val="0"/>
          <c:showVal val="1"/>
          <c:showCatName val="0"/>
          <c:showSerName val="0"/>
          <c:showPercent val="0"/>
          <c:showBubbleSize val="0"/>
        </c:dLbls>
        <c:gapWidth val="150"/>
        <c:shape val="box"/>
        <c:axId val="1293678160"/>
        <c:axId val="1458727808"/>
        <c:axId val="0"/>
      </c:bar3DChart>
      <c:catAx>
        <c:axId val="1293678160"/>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58727808"/>
        <c:crosses val="autoZero"/>
        <c:auto val="1"/>
        <c:lblAlgn val="ctr"/>
        <c:lblOffset val="100"/>
        <c:noMultiLvlLbl val="0"/>
      </c:catAx>
      <c:valAx>
        <c:axId val="1458727808"/>
        <c:scaling>
          <c:orientation val="minMax"/>
        </c:scaling>
        <c:delete val="1"/>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crossAx val="1293678160"/>
        <c:crosses val="autoZero"/>
        <c:crossBetween val="between"/>
      </c:valAx>
      <c:spPr>
        <a:noFill/>
        <a:ln>
          <a:noFill/>
        </a:ln>
        <a:effectLst/>
      </c:spPr>
    </c:plotArea>
    <c:legend>
      <c:legendPos val="b"/>
      <c:overlay val="0"/>
      <c:spPr>
        <a:noFill/>
        <a:ln>
          <a:solidFill>
            <a:schemeClr val="accent1"/>
          </a:solid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4. There are resources within the community to link individuals in recovery who can serve as role models or mentors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Summary!$I$6:$M$6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4C8-4AEA-B301-5D3EB2EF0BB4}"/>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5. There are resources within the community to assist individuals with finding safe affordable housing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Summary!$I$7:$M$7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6AF-47C9-BA2F-0BE0DD2B9F1F}"/>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6. There are resources within the community to assist individuals with transportation to/from appointments, work, etc.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Summary!$I$8:$M$8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1079-46FA-BEC8-F0FED52A573F}"/>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7. The community supports self-help, peer support, and/or advocacy groups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Summary!$I$9:$M$9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564-4D8F-8E28-51F6D4E6E6D4}"/>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8. The community provides opportunities for people in recovery to assist in the development of new groups, programs, or services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Summary!$I$10:$M$10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35A-4B7A-AFF1-4F23D7D4015B}"/>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9. The community is free from stigma and discrimination around trauma, addiction and recovery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Summary!$I$11:$M$11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A57-4F7F-803A-87DC97F12C78}"/>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10. People in recovery are encouraged to be involved in the evaluation of the community’s programs, services, and service providers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Summary!$I$12:$M$12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251-45B5-8549-1C782B7483B4}"/>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11. People in recovery are encouraged to attend agency advisory boards and management meetings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Summary!$I$13:$M$13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965-4C20-A6C4-EA6E4DF2F966}"/>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12. We have services within the community to fit individual’s unique culture and life experiences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Summary!$I$14:$M$14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58C-489B-8645-711E004438E2}"/>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13. Service providers regularly attend trainings on cultural competency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Summary!$I$15:$M$15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1F4-4771-B3DA-FFA6B8EE2596}"/>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Please rate your level of agreement with the following statements: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percentStacked"/>
        <c:varyColors val="0"/>
        <c:ser>
          <c:idx val="0"/>
          <c:order val="0"/>
          <c:tx>
            <c:strRef>
              <c:f>Summary!$I$2</c:f>
              <c:strCache>
                <c:ptCount val="1"/>
                <c:pt idx="0">
                  <c:v>Strongly Agree</c:v>
                </c:pt>
              </c:strCache>
            </c:strRef>
          </c:tx>
          <c:spPr>
            <a:solidFill>
              <a:srgbClr val="92D05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Summary!$B$9:$B$14</c:f>
              <c:strCache>
                <c:ptCount val="6"/>
                <c:pt idx="0">
                  <c:v>The community supports self-help, peer support, and/or advocacy groups </c:v>
                </c:pt>
                <c:pt idx="1">
                  <c:v>The community provides opportunities for people in recovery to assist in the development of new groups, programs, or services </c:v>
                </c:pt>
                <c:pt idx="2">
                  <c:v>The community is free from stigma and discrimination around trauma, addiction and recovery</c:v>
                </c:pt>
                <c:pt idx="3">
                  <c:v>People in recovery are encouraged to be involved in the evaluation of the community’s programs, services, and service providers </c:v>
                </c:pt>
                <c:pt idx="4">
                  <c:v>People in recovery are encouraged to attend agency advisory boards and management meetings </c:v>
                </c:pt>
                <c:pt idx="5">
                  <c:v>We have services within the community to fit individual’s unique culture and life experiences </c:v>
                </c:pt>
              </c:strCache>
            </c:strRef>
          </c:cat>
          <c:val>
            <c:numRef>
              <c:f>Summary!$I$9:$I$14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1B5-4ADA-B278-733D14D3A62E}"/>
            </c:ext>
          </c:extLst>
        </c:ser>
        <c:ser>
          <c:idx val="1"/>
          <c:order val="1"/>
          <c:tx>
            <c:strRef>
              <c:f>Summary!$J$2</c:f>
              <c:strCache>
                <c:ptCount val="1"/>
                <c:pt idx="0">
                  <c:v>Agree</c:v>
                </c:pt>
              </c:strCache>
            </c:strRef>
          </c:tx>
          <c:spPr>
            <a:solidFill>
              <a:srgbClr val="F6F00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Summary!$B$9:$B$14</c:f>
              <c:strCache>
                <c:ptCount val="6"/>
                <c:pt idx="0">
                  <c:v>The community supports self-help, peer support, and/or advocacy groups </c:v>
                </c:pt>
                <c:pt idx="1">
                  <c:v>The community provides opportunities for people in recovery to assist in the development of new groups, programs, or services </c:v>
                </c:pt>
                <c:pt idx="2">
                  <c:v>The community is free from stigma and discrimination around trauma, addiction and recovery</c:v>
                </c:pt>
                <c:pt idx="3">
                  <c:v>People in recovery are encouraged to be involved in the evaluation of the community’s programs, services, and service providers </c:v>
                </c:pt>
                <c:pt idx="4">
                  <c:v>People in recovery are encouraged to attend agency advisory boards and management meetings </c:v>
                </c:pt>
                <c:pt idx="5">
                  <c:v>We have services within the community to fit individual’s unique culture and life experiences </c:v>
                </c:pt>
              </c:strCache>
            </c:strRef>
          </c:cat>
          <c:val>
            <c:numRef>
              <c:f>Summary!$J$9:$J$14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B5-4ADA-B278-733D14D3A62E}"/>
            </c:ext>
          </c:extLst>
        </c:ser>
        <c:ser>
          <c:idx val="2"/>
          <c:order val="2"/>
          <c:tx>
            <c:strRef>
              <c:f>Summary!$K$2</c:f>
              <c:strCache>
                <c:ptCount val="1"/>
                <c:pt idx="0">
                  <c:v>Disagree</c:v>
                </c:pt>
              </c:strCache>
            </c:strRef>
          </c:tx>
          <c:spPr>
            <a:solidFill>
              <a:srgbClr val="F08B3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Summary!$B$9:$B$14</c:f>
              <c:strCache>
                <c:ptCount val="6"/>
                <c:pt idx="0">
                  <c:v>The community supports self-help, peer support, and/or advocacy groups </c:v>
                </c:pt>
                <c:pt idx="1">
                  <c:v>The community provides opportunities for people in recovery to assist in the development of new groups, programs, or services </c:v>
                </c:pt>
                <c:pt idx="2">
                  <c:v>The community is free from stigma and discrimination around trauma, addiction and recovery</c:v>
                </c:pt>
                <c:pt idx="3">
                  <c:v>People in recovery are encouraged to be involved in the evaluation of the community’s programs, services, and service providers </c:v>
                </c:pt>
                <c:pt idx="4">
                  <c:v>People in recovery are encouraged to attend agency advisory boards and management meetings </c:v>
                </c:pt>
                <c:pt idx="5">
                  <c:v>We have services within the community to fit individual’s unique culture and life experiences </c:v>
                </c:pt>
              </c:strCache>
            </c:strRef>
          </c:cat>
          <c:val>
            <c:numRef>
              <c:f>Summary!$K$9:$K$14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1B5-4ADA-B278-733D14D3A62E}"/>
            </c:ext>
          </c:extLst>
        </c:ser>
        <c:ser>
          <c:idx val="3"/>
          <c:order val="3"/>
          <c:tx>
            <c:strRef>
              <c:f>Summary!$L$2</c:f>
              <c:strCache>
                <c:ptCount val="1"/>
                <c:pt idx="0">
                  <c:v>Strongly Disagree</c:v>
                </c:pt>
              </c:strCache>
            </c:strRef>
          </c:tx>
          <c:spPr>
            <a:solidFill>
              <a:srgbClr val="FF3B3B"/>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Summary!$B$9:$B$14</c:f>
              <c:strCache>
                <c:ptCount val="6"/>
                <c:pt idx="0">
                  <c:v>The community supports self-help, peer support, and/or advocacy groups </c:v>
                </c:pt>
                <c:pt idx="1">
                  <c:v>The community provides opportunities for people in recovery to assist in the development of new groups, programs, or services </c:v>
                </c:pt>
                <c:pt idx="2">
                  <c:v>The community is free from stigma and discrimination around trauma, addiction and recovery</c:v>
                </c:pt>
                <c:pt idx="3">
                  <c:v>People in recovery are encouraged to be involved in the evaluation of the community’s programs, services, and service providers </c:v>
                </c:pt>
                <c:pt idx="4">
                  <c:v>People in recovery are encouraged to attend agency advisory boards and management meetings </c:v>
                </c:pt>
                <c:pt idx="5">
                  <c:v>We have services within the community to fit individual’s unique culture and life experiences </c:v>
                </c:pt>
              </c:strCache>
            </c:strRef>
          </c:cat>
          <c:val>
            <c:numRef>
              <c:f>Summary!$L$9:$L$14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1B5-4ADA-B278-733D14D3A62E}"/>
            </c:ext>
          </c:extLst>
        </c:ser>
        <c:ser>
          <c:idx val="4"/>
          <c:order val="4"/>
          <c:tx>
            <c:strRef>
              <c:f>Summary!$M$2</c:f>
              <c:strCache>
                <c:ptCount val="1"/>
                <c:pt idx="0">
                  <c:v>Don't Know or N/A</c:v>
                </c:pt>
              </c:strCache>
            </c:strRef>
          </c:tx>
          <c:spPr>
            <a:solidFill>
              <a:schemeClr val="bg1">
                <a:lumMod val="75000"/>
              </a:schemeClr>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Summary!$B$9:$B$14</c:f>
              <c:strCache>
                <c:ptCount val="6"/>
                <c:pt idx="0">
                  <c:v>The community supports self-help, peer support, and/or advocacy groups </c:v>
                </c:pt>
                <c:pt idx="1">
                  <c:v>The community provides opportunities for people in recovery to assist in the development of new groups, programs, or services </c:v>
                </c:pt>
                <c:pt idx="2">
                  <c:v>The community is free from stigma and discrimination around trauma, addiction and recovery</c:v>
                </c:pt>
                <c:pt idx="3">
                  <c:v>People in recovery are encouraged to be involved in the evaluation of the community’s programs, services, and service providers </c:v>
                </c:pt>
                <c:pt idx="4">
                  <c:v>People in recovery are encouraged to attend agency advisory boards and management meetings </c:v>
                </c:pt>
                <c:pt idx="5">
                  <c:v>We have services within the community to fit individual’s unique culture and life experiences </c:v>
                </c:pt>
              </c:strCache>
            </c:strRef>
          </c:cat>
          <c:val>
            <c:numRef>
              <c:f>Summary!$M$9:$M$14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B1B5-4ADA-B278-733D14D3A62E}"/>
            </c:ext>
          </c:extLst>
        </c:ser>
        <c:dLbls>
          <c:showLegendKey val="0"/>
          <c:showVal val="1"/>
          <c:showCatName val="0"/>
          <c:showSerName val="0"/>
          <c:showPercent val="0"/>
          <c:showBubbleSize val="0"/>
        </c:dLbls>
        <c:gapWidth val="150"/>
        <c:shape val="box"/>
        <c:axId val="1293678160"/>
        <c:axId val="1458727808"/>
        <c:axId val="0"/>
      </c:bar3DChart>
      <c:catAx>
        <c:axId val="1293678160"/>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58727808"/>
        <c:crosses val="autoZero"/>
        <c:auto val="1"/>
        <c:lblAlgn val="ctr"/>
        <c:lblOffset val="100"/>
        <c:noMultiLvlLbl val="0"/>
      </c:catAx>
      <c:valAx>
        <c:axId val="1458727808"/>
        <c:scaling>
          <c:orientation val="minMax"/>
        </c:scaling>
        <c:delete val="1"/>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crossAx val="1293678160"/>
        <c:crosses val="autoZero"/>
        <c:crossBetween val="between"/>
      </c:valAx>
      <c:spPr>
        <a:noFill/>
        <a:ln>
          <a:noFill/>
        </a:ln>
        <a:effectLst/>
      </c:spPr>
    </c:plotArea>
    <c:legend>
      <c:legendPos val="b"/>
      <c:overlay val="0"/>
      <c:spPr>
        <a:noFill/>
        <a:ln>
          <a:solidFill>
            <a:schemeClr val="accent1"/>
          </a:solid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14. Service providers are knowledgeable about special interest groups and activities in the community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Summary!$I$16:$M$16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C0F-475D-AAFC-2D4D6252A62D}"/>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15. Service providers are diverse in terms of culture, ethnicity, lifestyle, and interests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Summary!$I$17:$M$17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7EA-41AC-9A0B-53CD0F09F438}"/>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16. Service providers make a concerted effort to welcome people in recovery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Summary!$I$18:$M$18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C91-4360-8AF8-0D8085ABB7EC}"/>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17. Service settings within the community offer an inviting and dignified physical environment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Summary!$I$19:$M$19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664-4779-933C-D4427A04173B}"/>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18. Service providers encourage individuals to have hope and high expectations for their recovery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Summary!$I$20:$M$20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65F-4057-AAD1-E1D91FF8B249}"/>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19. Individuals have choices when selecting service providers within the community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Summary!$I$21:$M$21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189-4B3F-9AF4-79CF483B2046}"/>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20. Service providers believe in the ability of individuals to recover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Summary!$I$22:$M$22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1400-4ED5-B8CE-E2FBB004E9F0}"/>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21. Service providers believe that individuals can make their own life choices regarding things such as where to live, when to work, whom to be friends with, etc.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Summary!$I$23:$M$23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892-4DC0-AA28-88A0728DE82F}"/>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22. Service providers listen to and respect decisions that individuals make about their treatment and care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Summary!$I$24:$M$24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1E73-4FFC-A09E-36DB402DF4FD}"/>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23. Service providers regularly ask individuals about their interests and things they would like to do in the community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Summary!$I$25:$M$25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E4B-480E-A6A4-8BDF61064AE2}"/>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Please rate your level of agreement with the following statements: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percentStacked"/>
        <c:varyColors val="0"/>
        <c:ser>
          <c:idx val="0"/>
          <c:order val="0"/>
          <c:tx>
            <c:strRef>
              <c:f>Summary!$I$2</c:f>
              <c:strCache>
                <c:ptCount val="1"/>
                <c:pt idx="0">
                  <c:v>Strongly Agree</c:v>
                </c:pt>
              </c:strCache>
            </c:strRef>
          </c:tx>
          <c:spPr>
            <a:solidFill>
              <a:srgbClr val="92D05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Summary!$B$15:$B$20</c:f>
              <c:strCache>
                <c:ptCount val="6"/>
                <c:pt idx="0">
                  <c:v>Service providers regularly attend trainings on cultural competency</c:v>
                </c:pt>
                <c:pt idx="1">
                  <c:v>Service providers are knowledgeable about special interest groups and activities in the community</c:v>
                </c:pt>
                <c:pt idx="2">
                  <c:v>Service providers are diverse in terms of culture, ethnicity, lifestyle, and interests</c:v>
                </c:pt>
                <c:pt idx="3">
                  <c:v>Service providers make a concerted effort to welcome people in recovery </c:v>
                </c:pt>
                <c:pt idx="4">
                  <c:v>Service settings within the community offer an inviting and dignified physical environment </c:v>
                </c:pt>
                <c:pt idx="5">
                  <c:v>Service providers encourage individuals to have hope and high expectations for their recovery</c:v>
                </c:pt>
              </c:strCache>
            </c:strRef>
          </c:cat>
          <c:val>
            <c:numRef>
              <c:f>Summary!$I$15:$I$20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B52-4539-930E-C9548B517EA4}"/>
            </c:ext>
          </c:extLst>
        </c:ser>
        <c:ser>
          <c:idx val="1"/>
          <c:order val="1"/>
          <c:tx>
            <c:strRef>
              <c:f>Summary!$J$2</c:f>
              <c:strCache>
                <c:ptCount val="1"/>
                <c:pt idx="0">
                  <c:v>Agree</c:v>
                </c:pt>
              </c:strCache>
            </c:strRef>
          </c:tx>
          <c:spPr>
            <a:solidFill>
              <a:srgbClr val="F6F00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Summary!$B$15:$B$20</c:f>
              <c:strCache>
                <c:ptCount val="6"/>
                <c:pt idx="0">
                  <c:v>Service providers regularly attend trainings on cultural competency</c:v>
                </c:pt>
                <c:pt idx="1">
                  <c:v>Service providers are knowledgeable about special interest groups and activities in the community</c:v>
                </c:pt>
                <c:pt idx="2">
                  <c:v>Service providers are diverse in terms of culture, ethnicity, lifestyle, and interests</c:v>
                </c:pt>
                <c:pt idx="3">
                  <c:v>Service providers make a concerted effort to welcome people in recovery </c:v>
                </c:pt>
                <c:pt idx="4">
                  <c:v>Service settings within the community offer an inviting and dignified physical environment </c:v>
                </c:pt>
                <c:pt idx="5">
                  <c:v>Service providers encourage individuals to have hope and high expectations for their recovery</c:v>
                </c:pt>
              </c:strCache>
            </c:strRef>
          </c:cat>
          <c:val>
            <c:numRef>
              <c:f>Summary!$J$15:$J$20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B52-4539-930E-C9548B517EA4}"/>
            </c:ext>
          </c:extLst>
        </c:ser>
        <c:ser>
          <c:idx val="2"/>
          <c:order val="2"/>
          <c:tx>
            <c:strRef>
              <c:f>Summary!$K$2</c:f>
              <c:strCache>
                <c:ptCount val="1"/>
                <c:pt idx="0">
                  <c:v>Disagree</c:v>
                </c:pt>
              </c:strCache>
            </c:strRef>
          </c:tx>
          <c:spPr>
            <a:solidFill>
              <a:srgbClr val="F08B3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Summary!$B$15:$B$20</c:f>
              <c:strCache>
                <c:ptCount val="6"/>
                <c:pt idx="0">
                  <c:v>Service providers regularly attend trainings on cultural competency</c:v>
                </c:pt>
                <c:pt idx="1">
                  <c:v>Service providers are knowledgeable about special interest groups and activities in the community</c:v>
                </c:pt>
                <c:pt idx="2">
                  <c:v>Service providers are diverse in terms of culture, ethnicity, lifestyle, and interests</c:v>
                </c:pt>
                <c:pt idx="3">
                  <c:v>Service providers make a concerted effort to welcome people in recovery </c:v>
                </c:pt>
                <c:pt idx="4">
                  <c:v>Service settings within the community offer an inviting and dignified physical environment </c:v>
                </c:pt>
                <c:pt idx="5">
                  <c:v>Service providers encourage individuals to have hope and high expectations for their recovery</c:v>
                </c:pt>
              </c:strCache>
            </c:strRef>
          </c:cat>
          <c:val>
            <c:numRef>
              <c:f>Summary!$K$15:$K$20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B52-4539-930E-C9548B517EA4}"/>
            </c:ext>
          </c:extLst>
        </c:ser>
        <c:ser>
          <c:idx val="3"/>
          <c:order val="3"/>
          <c:tx>
            <c:strRef>
              <c:f>Summary!$L$2</c:f>
              <c:strCache>
                <c:ptCount val="1"/>
                <c:pt idx="0">
                  <c:v>Strongly Disagree</c:v>
                </c:pt>
              </c:strCache>
            </c:strRef>
          </c:tx>
          <c:spPr>
            <a:solidFill>
              <a:srgbClr val="FF3B3B"/>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Summary!$B$15:$B$20</c:f>
              <c:strCache>
                <c:ptCount val="6"/>
                <c:pt idx="0">
                  <c:v>Service providers regularly attend trainings on cultural competency</c:v>
                </c:pt>
                <c:pt idx="1">
                  <c:v>Service providers are knowledgeable about special interest groups and activities in the community</c:v>
                </c:pt>
                <c:pt idx="2">
                  <c:v>Service providers are diverse in terms of culture, ethnicity, lifestyle, and interests</c:v>
                </c:pt>
                <c:pt idx="3">
                  <c:v>Service providers make a concerted effort to welcome people in recovery </c:v>
                </c:pt>
                <c:pt idx="4">
                  <c:v>Service settings within the community offer an inviting and dignified physical environment </c:v>
                </c:pt>
                <c:pt idx="5">
                  <c:v>Service providers encourage individuals to have hope and high expectations for their recovery</c:v>
                </c:pt>
              </c:strCache>
            </c:strRef>
          </c:cat>
          <c:val>
            <c:numRef>
              <c:f>Summary!$L$15:$L$20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5B52-4539-930E-C9548B517EA4}"/>
            </c:ext>
          </c:extLst>
        </c:ser>
        <c:ser>
          <c:idx val="4"/>
          <c:order val="4"/>
          <c:tx>
            <c:strRef>
              <c:f>Summary!$M$2</c:f>
              <c:strCache>
                <c:ptCount val="1"/>
                <c:pt idx="0">
                  <c:v>Don't Know or N/A</c:v>
                </c:pt>
              </c:strCache>
            </c:strRef>
          </c:tx>
          <c:spPr>
            <a:solidFill>
              <a:schemeClr val="bg1">
                <a:lumMod val="75000"/>
              </a:schemeClr>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Summary!$B$15:$B$20</c:f>
              <c:strCache>
                <c:ptCount val="6"/>
                <c:pt idx="0">
                  <c:v>Service providers regularly attend trainings on cultural competency</c:v>
                </c:pt>
                <c:pt idx="1">
                  <c:v>Service providers are knowledgeable about special interest groups and activities in the community</c:v>
                </c:pt>
                <c:pt idx="2">
                  <c:v>Service providers are diverse in terms of culture, ethnicity, lifestyle, and interests</c:v>
                </c:pt>
                <c:pt idx="3">
                  <c:v>Service providers make a concerted effort to welcome people in recovery </c:v>
                </c:pt>
                <c:pt idx="4">
                  <c:v>Service settings within the community offer an inviting and dignified physical environment </c:v>
                </c:pt>
                <c:pt idx="5">
                  <c:v>Service providers encourage individuals to have hope and high expectations for their recovery</c:v>
                </c:pt>
              </c:strCache>
            </c:strRef>
          </c:cat>
          <c:val>
            <c:numRef>
              <c:f>Summary!$M$15:$M$20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5B52-4539-930E-C9548B517EA4}"/>
            </c:ext>
          </c:extLst>
        </c:ser>
        <c:dLbls>
          <c:showLegendKey val="0"/>
          <c:showVal val="1"/>
          <c:showCatName val="0"/>
          <c:showSerName val="0"/>
          <c:showPercent val="0"/>
          <c:showBubbleSize val="0"/>
        </c:dLbls>
        <c:gapWidth val="150"/>
        <c:shape val="box"/>
        <c:axId val="1293678160"/>
        <c:axId val="1458727808"/>
        <c:axId val="0"/>
      </c:bar3DChart>
      <c:catAx>
        <c:axId val="1293678160"/>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58727808"/>
        <c:crosses val="autoZero"/>
        <c:auto val="1"/>
        <c:lblAlgn val="ctr"/>
        <c:lblOffset val="100"/>
        <c:noMultiLvlLbl val="0"/>
      </c:catAx>
      <c:valAx>
        <c:axId val="1458727808"/>
        <c:scaling>
          <c:orientation val="minMax"/>
        </c:scaling>
        <c:delete val="1"/>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crossAx val="1293678160"/>
        <c:crosses val="autoZero"/>
        <c:crossBetween val="between"/>
      </c:valAx>
      <c:spPr>
        <a:noFill/>
        <a:ln>
          <a:noFill/>
        </a:ln>
        <a:effectLst/>
      </c:spPr>
    </c:plotArea>
    <c:legend>
      <c:legendPos val="b"/>
      <c:overlay val="0"/>
      <c:spPr>
        <a:noFill/>
        <a:ln>
          <a:solidFill>
            <a:schemeClr val="accent1"/>
          </a:solid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24. Service providers offer individuals opportunities to discuss their spiritual needs and interests if they wish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Summary!$I$26:$M$26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56D-445A-8331-88C02DCBB389}"/>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25. Service providers offer individuals opportunities to discuss their sexual needs and interest if they wish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Summary!$I$27:$M$27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8FA-4074-A43C-0AE64327624C}"/>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26. Service providers help individuals develop and plan for life goals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Summary!$I$28:$M$28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BC5-48BA-953A-D74C9B8FF9A4}"/>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27. Service providers understand the connection between trauma and addiction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Summary!$I$29:$M$29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AD2-4DC2-B647-2B715596AAB9}"/>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28. Service providers are trained in evidence-based or emerging best trauma-specific approaches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Summary!$I$30:$M$30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93D-4876-9827-8FFD4215D745}"/>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29. Service providers focus more on “what happened” to individuals rather than “what’s wrong” with individuals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Summary!$I$31:$M$31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9F9-416D-982A-04E6E1ECD03D}"/>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30. There are attitudinal barriers to the use of MAT in our state and community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Summary!$I$32:$M$32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755-4733-BE7B-424AAD1206B7}"/>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31. We have an appropriately trained team to administer medication and the associated behavioral health services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Summary!$I$33:$M$33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DB5-4446-8F9D-796B6CE8FE1D}"/>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32. We work with consumer groups and advocates to increase demand for and knowledge of MAT in the substance use disorder community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Summary!$I$34:$M$34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1E5C-4D17-8C79-B85FD091EBE9}"/>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33. We have relationships with other organizations that can provide additional treatment supports and resources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Summary!$I$35:$M$35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19F3-49D0-A8DD-C3DC97D30DE2}"/>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Please rate your level of agreement with the following statements: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percentStacked"/>
        <c:varyColors val="0"/>
        <c:ser>
          <c:idx val="0"/>
          <c:order val="0"/>
          <c:tx>
            <c:strRef>
              <c:f>Summary!$I$2</c:f>
              <c:strCache>
                <c:ptCount val="1"/>
                <c:pt idx="0">
                  <c:v>Strongly Agree</c:v>
                </c:pt>
              </c:strCache>
            </c:strRef>
          </c:tx>
          <c:spPr>
            <a:solidFill>
              <a:srgbClr val="92D05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Summary!$B$21:$B$26</c:f>
              <c:strCache>
                <c:ptCount val="6"/>
                <c:pt idx="0">
                  <c:v>Individuals have choices when selecting service providers within the community </c:v>
                </c:pt>
                <c:pt idx="1">
                  <c:v>Service providers believe in the ability of individuals to recover </c:v>
                </c:pt>
                <c:pt idx="2">
                  <c:v>Service providers believe that individuals can make their own life choices regarding things such as where to live, when to work, whom to be friends with, etc. </c:v>
                </c:pt>
                <c:pt idx="3">
                  <c:v>Service providers listen to and respect decisions that individuals make about their treatment and care</c:v>
                </c:pt>
                <c:pt idx="4">
                  <c:v>Service providers regularly ask individuals about their interests and things they would like to do in the community </c:v>
                </c:pt>
                <c:pt idx="5">
                  <c:v>Service providers offer individuals opportunities to discuss their spiritual needs and interests if they wish </c:v>
                </c:pt>
              </c:strCache>
            </c:strRef>
          </c:cat>
          <c:val>
            <c:numRef>
              <c:f>Summary!$I$21:$I$26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807-4274-9C43-EE82A6FD2F41}"/>
            </c:ext>
          </c:extLst>
        </c:ser>
        <c:ser>
          <c:idx val="1"/>
          <c:order val="1"/>
          <c:tx>
            <c:strRef>
              <c:f>Summary!$J$2</c:f>
              <c:strCache>
                <c:ptCount val="1"/>
                <c:pt idx="0">
                  <c:v>Agree</c:v>
                </c:pt>
              </c:strCache>
            </c:strRef>
          </c:tx>
          <c:spPr>
            <a:solidFill>
              <a:srgbClr val="F6F00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Summary!$B$21:$B$26</c:f>
              <c:strCache>
                <c:ptCount val="6"/>
                <c:pt idx="0">
                  <c:v>Individuals have choices when selecting service providers within the community </c:v>
                </c:pt>
                <c:pt idx="1">
                  <c:v>Service providers believe in the ability of individuals to recover </c:v>
                </c:pt>
                <c:pt idx="2">
                  <c:v>Service providers believe that individuals can make their own life choices regarding things such as where to live, when to work, whom to be friends with, etc. </c:v>
                </c:pt>
                <c:pt idx="3">
                  <c:v>Service providers listen to and respect decisions that individuals make about their treatment and care</c:v>
                </c:pt>
                <c:pt idx="4">
                  <c:v>Service providers regularly ask individuals about their interests and things they would like to do in the community </c:v>
                </c:pt>
                <c:pt idx="5">
                  <c:v>Service providers offer individuals opportunities to discuss their spiritual needs and interests if they wish </c:v>
                </c:pt>
              </c:strCache>
            </c:strRef>
          </c:cat>
          <c:val>
            <c:numRef>
              <c:f>Summary!$J$21:$J$26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807-4274-9C43-EE82A6FD2F41}"/>
            </c:ext>
          </c:extLst>
        </c:ser>
        <c:ser>
          <c:idx val="2"/>
          <c:order val="2"/>
          <c:tx>
            <c:strRef>
              <c:f>Summary!$K$2</c:f>
              <c:strCache>
                <c:ptCount val="1"/>
                <c:pt idx="0">
                  <c:v>Disagree</c:v>
                </c:pt>
              </c:strCache>
            </c:strRef>
          </c:tx>
          <c:spPr>
            <a:solidFill>
              <a:srgbClr val="F08B3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Summary!$B$21:$B$26</c:f>
              <c:strCache>
                <c:ptCount val="6"/>
                <c:pt idx="0">
                  <c:v>Individuals have choices when selecting service providers within the community </c:v>
                </c:pt>
                <c:pt idx="1">
                  <c:v>Service providers believe in the ability of individuals to recover </c:v>
                </c:pt>
                <c:pt idx="2">
                  <c:v>Service providers believe that individuals can make their own life choices regarding things such as where to live, when to work, whom to be friends with, etc. </c:v>
                </c:pt>
                <c:pt idx="3">
                  <c:v>Service providers listen to and respect decisions that individuals make about their treatment and care</c:v>
                </c:pt>
                <c:pt idx="4">
                  <c:v>Service providers regularly ask individuals about their interests and things they would like to do in the community </c:v>
                </c:pt>
                <c:pt idx="5">
                  <c:v>Service providers offer individuals opportunities to discuss their spiritual needs and interests if they wish </c:v>
                </c:pt>
              </c:strCache>
            </c:strRef>
          </c:cat>
          <c:val>
            <c:numRef>
              <c:f>Summary!$K$21:$K$26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807-4274-9C43-EE82A6FD2F41}"/>
            </c:ext>
          </c:extLst>
        </c:ser>
        <c:ser>
          <c:idx val="3"/>
          <c:order val="3"/>
          <c:tx>
            <c:strRef>
              <c:f>Summary!$L$2</c:f>
              <c:strCache>
                <c:ptCount val="1"/>
                <c:pt idx="0">
                  <c:v>Strongly Disagree</c:v>
                </c:pt>
              </c:strCache>
            </c:strRef>
          </c:tx>
          <c:spPr>
            <a:solidFill>
              <a:srgbClr val="FF3B3B"/>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Summary!$B$21:$B$26</c:f>
              <c:strCache>
                <c:ptCount val="6"/>
                <c:pt idx="0">
                  <c:v>Individuals have choices when selecting service providers within the community </c:v>
                </c:pt>
                <c:pt idx="1">
                  <c:v>Service providers believe in the ability of individuals to recover </c:v>
                </c:pt>
                <c:pt idx="2">
                  <c:v>Service providers believe that individuals can make their own life choices regarding things such as where to live, when to work, whom to be friends with, etc. </c:v>
                </c:pt>
                <c:pt idx="3">
                  <c:v>Service providers listen to and respect decisions that individuals make about their treatment and care</c:v>
                </c:pt>
                <c:pt idx="4">
                  <c:v>Service providers regularly ask individuals about their interests and things they would like to do in the community </c:v>
                </c:pt>
                <c:pt idx="5">
                  <c:v>Service providers offer individuals opportunities to discuss their spiritual needs and interests if they wish </c:v>
                </c:pt>
              </c:strCache>
            </c:strRef>
          </c:cat>
          <c:val>
            <c:numRef>
              <c:f>Summary!$L$21:$L$26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E807-4274-9C43-EE82A6FD2F41}"/>
            </c:ext>
          </c:extLst>
        </c:ser>
        <c:ser>
          <c:idx val="4"/>
          <c:order val="4"/>
          <c:tx>
            <c:strRef>
              <c:f>Summary!$M$2</c:f>
              <c:strCache>
                <c:ptCount val="1"/>
                <c:pt idx="0">
                  <c:v>Don't Know or N/A</c:v>
                </c:pt>
              </c:strCache>
            </c:strRef>
          </c:tx>
          <c:spPr>
            <a:solidFill>
              <a:schemeClr val="bg1">
                <a:lumMod val="75000"/>
              </a:schemeClr>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Summary!$B$21:$B$26</c:f>
              <c:strCache>
                <c:ptCount val="6"/>
                <c:pt idx="0">
                  <c:v>Individuals have choices when selecting service providers within the community </c:v>
                </c:pt>
                <c:pt idx="1">
                  <c:v>Service providers believe in the ability of individuals to recover </c:v>
                </c:pt>
                <c:pt idx="2">
                  <c:v>Service providers believe that individuals can make their own life choices regarding things such as where to live, when to work, whom to be friends with, etc. </c:v>
                </c:pt>
                <c:pt idx="3">
                  <c:v>Service providers listen to and respect decisions that individuals make about their treatment and care</c:v>
                </c:pt>
                <c:pt idx="4">
                  <c:v>Service providers regularly ask individuals about their interests and things they would like to do in the community </c:v>
                </c:pt>
                <c:pt idx="5">
                  <c:v>Service providers offer individuals opportunities to discuss their spiritual needs and interests if they wish </c:v>
                </c:pt>
              </c:strCache>
            </c:strRef>
          </c:cat>
          <c:val>
            <c:numRef>
              <c:f>Summary!$M$21:$M$26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E807-4274-9C43-EE82A6FD2F41}"/>
            </c:ext>
          </c:extLst>
        </c:ser>
        <c:dLbls>
          <c:showLegendKey val="0"/>
          <c:showVal val="1"/>
          <c:showCatName val="0"/>
          <c:showSerName val="0"/>
          <c:showPercent val="0"/>
          <c:showBubbleSize val="0"/>
        </c:dLbls>
        <c:gapWidth val="150"/>
        <c:shape val="box"/>
        <c:axId val="1293678160"/>
        <c:axId val="1458727808"/>
        <c:axId val="0"/>
      </c:bar3DChart>
      <c:catAx>
        <c:axId val="1293678160"/>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58727808"/>
        <c:crosses val="autoZero"/>
        <c:auto val="1"/>
        <c:lblAlgn val="ctr"/>
        <c:lblOffset val="100"/>
        <c:noMultiLvlLbl val="0"/>
      </c:catAx>
      <c:valAx>
        <c:axId val="1458727808"/>
        <c:scaling>
          <c:orientation val="minMax"/>
        </c:scaling>
        <c:delete val="1"/>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crossAx val="1293678160"/>
        <c:crosses val="autoZero"/>
        <c:crossBetween val="between"/>
      </c:valAx>
      <c:spPr>
        <a:noFill/>
        <a:ln>
          <a:noFill/>
        </a:ln>
        <a:effectLst/>
      </c:spPr>
    </c:plotArea>
    <c:legend>
      <c:legendPos val="b"/>
      <c:overlay val="0"/>
      <c:spPr>
        <a:noFill/>
        <a:ln>
          <a:solidFill>
            <a:schemeClr val="accent1"/>
          </a:solid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34. We work in a coordinated way with medical staff that can provide prescribed medications for the treatment of substance use disorders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Summary!$I$36:$M$36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8CA-4880-A217-771541B8FFD3}"/>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35. We have services in place throughout the community to effectively screen and identify substance use disorders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Summary!$I$37:$M$37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650-4583-937D-B5FE2F012877}"/>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36. We value the input of the recovery community in the marketing and engagement of clients in treatment services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Summary!$I$38:$M$38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A35-4CEE-B6DE-1240F2B12F3A}"/>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37. We provide effective aftercare services for clients that have completed formal treatment services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Summary!$I$39:$M$39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E33-45E7-8431-83662D786FC5}"/>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Please rate your level of agreement with the following statements: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percentStacked"/>
        <c:varyColors val="0"/>
        <c:ser>
          <c:idx val="0"/>
          <c:order val="0"/>
          <c:tx>
            <c:strRef>
              <c:f>Summary!$I$2</c:f>
              <c:strCache>
                <c:ptCount val="1"/>
                <c:pt idx="0">
                  <c:v>Strongly Agree</c:v>
                </c:pt>
              </c:strCache>
            </c:strRef>
          </c:tx>
          <c:spPr>
            <a:solidFill>
              <a:srgbClr val="92D05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Summary!$B$27:$B$32</c:f>
              <c:strCache>
                <c:ptCount val="6"/>
                <c:pt idx="0">
                  <c:v>Service providers offer individuals opportunities to discuss their sexual needs and interest if they wish</c:v>
                </c:pt>
                <c:pt idx="1">
                  <c:v>Service providers help individuals develop and plan for life goals </c:v>
                </c:pt>
                <c:pt idx="2">
                  <c:v> Service providers understand the connection between trauma and addiction</c:v>
                </c:pt>
                <c:pt idx="3">
                  <c:v>Service providers are trained in evidence-based or emerging best trauma-specific approaches</c:v>
                </c:pt>
                <c:pt idx="4">
                  <c:v>Service providers focus more on “what happened” to individuals rather than “what’s wrong” with individuals</c:v>
                </c:pt>
                <c:pt idx="5">
                  <c:v>There are attitudinal barriers to the use of MAT in our state and community</c:v>
                </c:pt>
              </c:strCache>
            </c:strRef>
          </c:cat>
          <c:val>
            <c:numRef>
              <c:f>Summary!$I$27:$I$32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221-4879-8386-A867C64F59BC}"/>
            </c:ext>
          </c:extLst>
        </c:ser>
        <c:ser>
          <c:idx val="1"/>
          <c:order val="1"/>
          <c:tx>
            <c:strRef>
              <c:f>Summary!$J$2</c:f>
              <c:strCache>
                <c:ptCount val="1"/>
                <c:pt idx="0">
                  <c:v>Agree</c:v>
                </c:pt>
              </c:strCache>
            </c:strRef>
          </c:tx>
          <c:spPr>
            <a:solidFill>
              <a:srgbClr val="F6F00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Summary!$B$27:$B$32</c:f>
              <c:strCache>
                <c:ptCount val="6"/>
                <c:pt idx="0">
                  <c:v>Service providers offer individuals opportunities to discuss their sexual needs and interest if they wish</c:v>
                </c:pt>
                <c:pt idx="1">
                  <c:v>Service providers help individuals develop and plan for life goals </c:v>
                </c:pt>
                <c:pt idx="2">
                  <c:v> Service providers understand the connection between trauma and addiction</c:v>
                </c:pt>
                <c:pt idx="3">
                  <c:v>Service providers are trained in evidence-based or emerging best trauma-specific approaches</c:v>
                </c:pt>
                <c:pt idx="4">
                  <c:v>Service providers focus more on “what happened” to individuals rather than “what’s wrong” with individuals</c:v>
                </c:pt>
                <c:pt idx="5">
                  <c:v>There are attitudinal barriers to the use of MAT in our state and community</c:v>
                </c:pt>
              </c:strCache>
            </c:strRef>
          </c:cat>
          <c:val>
            <c:numRef>
              <c:f>Summary!$J$27:$J$32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221-4879-8386-A867C64F59BC}"/>
            </c:ext>
          </c:extLst>
        </c:ser>
        <c:ser>
          <c:idx val="2"/>
          <c:order val="2"/>
          <c:tx>
            <c:strRef>
              <c:f>Summary!$K$2</c:f>
              <c:strCache>
                <c:ptCount val="1"/>
                <c:pt idx="0">
                  <c:v>Disagree</c:v>
                </c:pt>
              </c:strCache>
            </c:strRef>
          </c:tx>
          <c:spPr>
            <a:solidFill>
              <a:srgbClr val="F08B3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Summary!$B$27:$B$32</c:f>
              <c:strCache>
                <c:ptCount val="6"/>
                <c:pt idx="0">
                  <c:v>Service providers offer individuals opportunities to discuss their sexual needs and interest if they wish</c:v>
                </c:pt>
                <c:pt idx="1">
                  <c:v>Service providers help individuals develop and plan for life goals </c:v>
                </c:pt>
                <c:pt idx="2">
                  <c:v> Service providers understand the connection between trauma and addiction</c:v>
                </c:pt>
                <c:pt idx="3">
                  <c:v>Service providers are trained in evidence-based or emerging best trauma-specific approaches</c:v>
                </c:pt>
                <c:pt idx="4">
                  <c:v>Service providers focus more on “what happened” to individuals rather than “what’s wrong” with individuals</c:v>
                </c:pt>
                <c:pt idx="5">
                  <c:v>There are attitudinal barriers to the use of MAT in our state and community</c:v>
                </c:pt>
              </c:strCache>
            </c:strRef>
          </c:cat>
          <c:val>
            <c:numRef>
              <c:f>Summary!$K$27:$K$32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221-4879-8386-A867C64F59BC}"/>
            </c:ext>
          </c:extLst>
        </c:ser>
        <c:ser>
          <c:idx val="3"/>
          <c:order val="3"/>
          <c:tx>
            <c:strRef>
              <c:f>Summary!$L$2</c:f>
              <c:strCache>
                <c:ptCount val="1"/>
                <c:pt idx="0">
                  <c:v>Strongly Disagree</c:v>
                </c:pt>
              </c:strCache>
            </c:strRef>
          </c:tx>
          <c:spPr>
            <a:solidFill>
              <a:srgbClr val="FF3B3B"/>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Summary!$B$27:$B$32</c:f>
              <c:strCache>
                <c:ptCount val="6"/>
                <c:pt idx="0">
                  <c:v>Service providers offer individuals opportunities to discuss their sexual needs and interest if they wish</c:v>
                </c:pt>
                <c:pt idx="1">
                  <c:v>Service providers help individuals develop and plan for life goals </c:v>
                </c:pt>
                <c:pt idx="2">
                  <c:v> Service providers understand the connection between trauma and addiction</c:v>
                </c:pt>
                <c:pt idx="3">
                  <c:v>Service providers are trained in evidence-based or emerging best trauma-specific approaches</c:v>
                </c:pt>
                <c:pt idx="4">
                  <c:v>Service providers focus more on “what happened” to individuals rather than “what’s wrong” with individuals</c:v>
                </c:pt>
                <c:pt idx="5">
                  <c:v>There are attitudinal barriers to the use of MAT in our state and community</c:v>
                </c:pt>
              </c:strCache>
            </c:strRef>
          </c:cat>
          <c:val>
            <c:numRef>
              <c:f>Summary!$L$27:$L$32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221-4879-8386-A867C64F59BC}"/>
            </c:ext>
          </c:extLst>
        </c:ser>
        <c:ser>
          <c:idx val="4"/>
          <c:order val="4"/>
          <c:tx>
            <c:strRef>
              <c:f>Summary!$M$2</c:f>
              <c:strCache>
                <c:ptCount val="1"/>
                <c:pt idx="0">
                  <c:v>Don't Know or N/A</c:v>
                </c:pt>
              </c:strCache>
            </c:strRef>
          </c:tx>
          <c:spPr>
            <a:solidFill>
              <a:schemeClr val="bg1">
                <a:lumMod val="75000"/>
              </a:schemeClr>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Summary!$B$27:$B$32</c:f>
              <c:strCache>
                <c:ptCount val="6"/>
                <c:pt idx="0">
                  <c:v>Service providers offer individuals opportunities to discuss their sexual needs and interest if they wish</c:v>
                </c:pt>
                <c:pt idx="1">
                  <c:v>Service providers help individuals develop and plan for life goals </c:v>
                </c:pt>
                <c:pt idx="2">
                  <c:v> Service providers understand the connection between trauma and addiction</c:v>
                </c:pt>
                <c:pt idx="3">
                  <c:v>Service providers are trained in evidence-based or emerging best trauma-specific approaches</c:v>
                </c:pt>
                <c:pt idx="4">
                  <c:v>Service providers focus more on “what happened” to individuals rather than “what’s wrong” with individuals</c:v>
                </c:pt>
                <c:pt idx="5">
                  <c:v>There are attitudinal barriers to the use of MAT in our state and community</c:v>
                </c:pt>
              </c:strCache>
            </c:strRef>
          </c:cat>
          <c:val>
            <c:numRef>
              <c:f>Summary!$M$27:$M$32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7221-4879-8386-A867C64F59BC}"/>
            </c:ext>
          </c:extLst>
        </c:ser>
        <c:dLbls>
          <c:showLegendKey val="0"/>
          <c:showVal val="1"/>
          <c:showCatName val="0"/>
          <c:showSerName val="0"/>
          <c:showPercent val="0"/>
          <c:showBubbleSize val="0"/>
        </c:dLbls>
        <c:gapWidth val="150"/>
        <c:shape val="box"/>
        <c:axId val="1293678160"/>
        <c:axId val="1458727808"/>
        <c:axId val="0"/>
      </c:bar3DChart>
      <c:catAx>
        <c:axId val="1293678160"/>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58727808"/>
        <c:crosses val="autoZero"/>
        <c:auto val="1"/>
        <c:lblAlgn val="ctr"/>
        <c:lblOffset val="100"/>
        <c:noMultiLvlLbl val="0"/>
      </c:catAx>
      <c:valAx>
        <c:axId val="1458727808"/>
        <c:scaling>
          <c:orientation val="minMax"/>
        </c:scaling>
        <c:delete val="1"/>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crossAx val="1293678160"/>
        <c:crosses val="autoZero"/>
        <c:crossBetween val="between"/>
      </c:valAx>
      <c:spPr>
        <a:noFill/>
        <a:ln>
          <a:noFill/>
        </a:ln>
        <a:effectLst/>
      </c:spPr>
    </c:plotArea>
    <c:legend>
      <c:legendPos val="b"/>
      <c:overlay val="0"/>
      <c:spPr>
        <a:noFill/>
        <a:ln>
          <a:solidFill>
            <a:schemeClr val="accent1"/>
          </a:solid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Please rate your level of agreement with the following statements: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percentStacked"/>
        <c:varyColors val="0"/>
        <c:ser>
          <c:idx val="0"/>
          <c:order val="0"/>
          <c:tx>
            <c:strRef>
              <c:f>Summary!$I$2</c:f>
              <c:strCache>
                <c:ptCount val="1"/>
                <c:pt idx="0">
                  <c:v>Strongly Agree</c:v>
                </c:pt>
              </c:strCache>
            </c:strRef>
          </c:tx>
          <c:spPr>
            <a:solidFill>
              <a:srgbClr val="92D05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Summary!$B$33:$B$39</c:f>
              <c:strCache>
                <c:ptCount val="7"/>
                <c:pt idx="0">
                  <c:v>We have an appropriately trained team to administer medication and the associated behavioral health services</c:v>
                </c:pt>
                <c:pt idx="1">
                  <c:v>We work with consumer groups and advocates to increase demand for and knowledge of MAT in the substance use disorder community</c:v>
                </c:pt>
                <c:pt idx="2">
                  <c:v>We have relationships with other organizations that can provide additional treatment supports and resources</c:v>
                </c:pt>
                <c:pt idx="3">
                  <c:v>We work in a coordinated way with medical staff that can provide prescribed medications for the treatment of substance use disorders</c:v>
                </c:pt>
                <c:pt idx="4">
                  <c:v>We have services in place throughout the community to effectively screen and identify substance use disorders</c:v>
                </c:pt>
                <c:pt idx="5">
                  <c:v>We value the input of the recovery community in the marketing and engagement of clients in treatment services</c:v>
                </c:pt>
                <c:pt idx="6">
                  <c:v>We provide effective aftercare services for clients that have completed formal treatment services</c:v>
                </c:pt>
              </c:strCache>
            </c:strRef>
          </c:cat>
          <c:val>
            <c:numRef>
              <c:f>Summary!$I$33:$I$39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D8D-4B09-9046-2EAFE4F5072C}"/>
            </c:ext>
          </c:extLst>
        </c:ser>
        <c:ser>
          <c:idx val="1"/>
          <c:order val="1"/>
          <c:tx>
            <c:strRef>
              <c:f>Summary!$J$2</c:f>
              <c:strCache>
                <c:ptCount val="1"/>
                <c:pt idx="0">
                  <c:v>Agree</c:v>
                </c:pt>
              </c:strCache>
            </c:strRef>
          </c:tx>
          <c:spPr>
            <a:solidFill>
              <a:srgbClr val="F6F00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Summary!$B$33:$B$39</c:f>
              <c:strCache>
                <c:ptCount val="7"/>
                <c:pt idx="0">
                  <c:v>We have an appropriately trained team to administer medication and the associated behavioral health services</c:v>
                </c:pt>
                <c:pt idx="1">
                  <c:v>We work with consumer groups and advocates to increase demand for and knowledge of MAT in the substance use disorder community</c:v>
                </c:pt>
                <c:pt idx="2">
                  <c:v>We have relationships with other organizations that can provide additional treatment supports and resources</c:v>
                </c:pt>
                <c:pt idx="3">
                  <c:v>We work in a coordinated way with medical staff that can provide prescribed medications for the treatment of substance use disorders</c:v>
                </c:pt>
                <c:pt idx="4">
                  <c:v>We have services in place throughout the community to effectively screen and identify substance use disorders</c:v>
                </c:pt>
                <c:pt idx="5">
                  <c:v>We value the input of the recovery community in the marketing and engagement of clients in treatment services</c:v>
                </c:pt>
                <c:pt idx="6">
                  <c:v>We provide effective aftercare services for clients that have completed formal treatment services</c:v>
                </c:pt>
              </c:strCache>
            </c:strRef>
          </c:cat>
          <c:val>
            <c:numRef>
              <c:f>Summary!$J$33:$J$39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BD8D-4B09-9046-2EAFE4F5072C}"/>
            </c:ext>
          </c:extLst>
        </c:ser>
        <c:ser>
          <c:idx val="2"/>
          <c:order val="2"/>
          <c:tx>
            <c:strRef>
              <c:f>Summary!$K$2</c:f>
              <c:strCache>
                <c:ptCount val="1"/>
                <c:pt idx="0">
                  <c:v>Disagree</c:v>
                </c:pt>
              </c:strCache>
            </c:strRef>
          </c:tx>
          <c:spPr>
            <a:solidFill>
              <a:srgbClr val="F08B30"/>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Summary!$B$33:$B$39</c:f>
              <c:strCache>
                <c:ptCount val="7"/>
                <c:pt idx="0">
                  <c:v>We have an appropriately trained team to administer medication and the associated behavioral health services</c:v>
                </c:pt>
                <c:pt idx="1">
                  <c:v>We work with consumer groups and advocates to increase demand for and knowledge of MAT in the substance use disorder community</c:v>
                </c:pt>
                <c:pt idx="2">
                  <c:v>We have relationships with other organizations that can provide additional treatment supports and resources</c:v>
                </c:pt>
                <c:pt idx="3">
                  <c:v>We work in a coordinated way with medical staff that can provide prescribed medications for the treatment of substance use disorders</c:v>
                </c:pt>
                <c:pt idx="4">
                  <c:v>We have services in place throughout the community to effectively screen and identify substance use disorders</c:v>
                </c:pt>
                <c:pt idx="5">
                  <c:v>We value the input of the recovery community in the marketing and engagement of clients in treatment services</c:v>
                </c:pt>
                <c:pt idx="6">
                  <c:v>We provide effective aftercare services for clients that have completed formal treatment services</c:v>
                </c:pt>
              </c:strCache>
            </c:strRef>
          </c:cat>
          <c:val>
            <c:numRef>
              <c:f>Summary!$K$33:$K$39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BD8D-4B09-9046-2EAFE4F5072C}"/>
            </c:ext>
          </c:extLst>
        </c:ser>
        <c:ser>
          <c:idx val="3"/>
          <c:order val="3"/>
          <c:tx>
            <c:strRef>
              <c:f>Summary!$L$2</c:f>
              <c:strCache>
                <c:ptCount val="1"/>
                <c:pt idx="0">
                  <c:v>Strongly Disagree</c:v>
                </c:pt>
              </c:strCache>
            </c:strRef>
          </c:tx>
          <c:spPr>
            <a:solidFill>
              <a:srgbClr val="FF3B3B"/>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Summary!$B$33:$B$39</c:f>
              <c:strCache>
                <c:ptCount val="7"/>
                <c:pt idx="0">
                  <c:v>We have an appropriately trained team to administer medication and the associated behavioral health services</c:v>
                </c:pt>
                <c:pt idx="1">
                  <c:v>We work with consumer groups and advocates to increase demand for and knowledge of MAT in the substance use disorder community</c:v>
                </c:pt>
                <c:pt idx="2">
                  <c:v>We have relationships with other organizations that can provide additional treatment supports and resources</c:v>
                </c:pt>
                <c:pt idx="3">
                  <c:v>We work in a coordinated way with medical staff that can provide prescribed medications for the treatment of substance use disorders</c:v>
                </c:pt>
                <c:pt idx="4">
                  <c:v>We have services in place throughout the community to effectively screen and identify substance use disorders</c:v>
                </c:pt>
                <c:pt idx="5">
                  <c:v>We value the input of the recovery community in the marketing and engagement of clients in treatment services</c:v>
                </c:pt>
                <c:pt idx="6">
                  <c:v>We provide effective aftercare services for clients that have completed formal treatment services</c:v>
                </c:pt>
              </c:strCache>
            </c:strRef>
          </c:cat>
          <c:val>
            <c:numRef>
              <c:f>Summary!$L$33:$L$39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BD8D-4B09-9046-2EAFE4F5072C}"/>
            </c:ext>
          </c:extLst>
        </c:ser>
        <c:ser>
          <c:idx val="4"/>
          <c:order val="4"/>
          <c:tx>
            <c:strRef>
              <c:f>Summary!$M$2</c:f>
              <c:strCache>
                <c:ptCount val="1"/>
                <c:pt idx="0">
                  <c:v>Don't Know or N/A</c:v>
                </c:pt>
              </c:strCache>
            </c:strRef>
          </c:tx>
          <c:spPr>
            <a:solidFill>
              <a:schemeClr val="bg1">
                <a:lumMod val="75000"/>
              </a:schemeClr>
            </a:solidFill>
            <a:ln>
              <a:noFill/>
            </a:ln>
            <a:effectLst>
              <a:outerShdw blurRad="40000" dist="23000" dir="5400000" rotWithShape="0">
                <a:srgbClr val="000000">
                  <a:alpha val="35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Summary!$B$33:$B$39</c:f>
              <c:strCache>
                <c:ptCount val="7"/>
                <c:pt idx="0">
                  <c:v>We have an appropriately trained team to administer medication and the associated behavioral health services</c:v>
                </c:pt>
                <c:pt idx="1">
                  <c:v>We work with consumer groups and advocates to increase demand for and knowledge of MAT in the substance use disorder community</c:v>
                </c:pt>
                <c:pt idx="2">
                  <c:v>We have relationships with other organizations that can provide additional treatment supports and resources</c:v>
                </c:pt>
                <c:pt idx="3">
                  <c:v>We work in a coordinated way with medical staff that can provide prescribed medications for the treatment of substance use disorders</c:v>
                </c:pt>
                <c:pt idx="4">
                  <c:v>We have services in place throughout the community to effectively screen and identify substance use disorders</c:v>
                </c:pt>
                <c:pt idx="5">
                  <c:v>We value the input of the recovery community in the marketing and engagement of clients in treatment services</c:v>
                </c:pt>
                <c:pt idx="6">
                  <c:v>We provide effective aftercare services for clients that have completed formal treatment services</c:v>
                </c:pt>
              </c:strCache>
            </c:strRef>
          </c:cat>
          <c:val>
            <c:numRef>
              <c:f>Summary!$M$33:$M$39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BD8D-4B09-9046-2EAFE4F5072C}"/>
            </c:ext>
          </c:extLst>
        </c:ser>
        <c:dLbls>
          <c:showLegendKey val="0"/>
          <c:showVal val="1"/>
          <c:showCatName val="0"/>
          <c:showSerName val="0"/>
          <c:showPercent val="0"/>
          <c:showBubbleSize val="0"/>
        </c:dLbls>
        <c:gapWidth val="150"/>
        <c:shape val="box"/>
        <c:axId val="1293678160"/>
        <c:axId val="1458727808"/>
        <c:axId val="0"/>
      </c:bar3DChart>
      <c:catAx>
        <c:axId val="1293678160"/>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58727808"/>
        <c:crosses val="autoZero"/>
        <c:auto val="1"/>
        <c:lblAlgn val="ctr"/>
        <c:lblOffset val="100"/>
        <c:noMultiLvlLbl val="0"/>
      </c:catAx>
      <c:valAx>
        <c:axId val="1458727808"/>
        <c:scaling>
          <c:orientation val="minMax"/>
        </c:scaling>
        <c:delete val="1"/>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crossAx val="1293678160"/>
        <c:crosses val="autoZero"/>
        <c:crossBetween val="between"/>
      </c:valAx>
      <c:spPr>
        <a:noFill/>
        <a:ln>
          <a:noFill/>
        </a:ln>
        <a:effectLst/>
      </c:spPr>
    </c:plotArea>
    <c:legend>
      <c:legendPos val="b"/>
      <c:overlay val="0"/>
      <c:spPr>
        <a:noFill/>
        <a:ln>
          <a:solidFill>
            <a:schemeClr val="accent1"/>
          </a:solid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1. We can identify cross sector partners within our community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Summary!$I$3:$M$3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19B-45BB-B19A-85A48832A3F4}"/>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2. There are resources within the community to assist individuals with getting jobs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Summary!$I$4:$M$4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19A-4E4A-9418-13EE708973EE}"/>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b="1" i="0" u="none" strike="noStrike" baseline="0">
                <a:effectLst/>
              </a:rPr>
              <a:t>3. There are resources within the community to assist individuals with getting involved in non-mental health/addiction related activities</a:t>
            </a:r>
            <a:r>
              <a:rPr lang="en-US" sz="1400" b="1" i="0" u="none" strike="noStrike" baseline="0"/>
              <a:t> </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spPr>
            <a:solidFill>
              <a:srgbClr val="4D7FB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Summary!$I$2:$M$2</c:f>
              <c:strCache>
                <c:ptCount val="5"/>
                <c:pt idx="0">
                  <c:v>Strongly Agree</c:v>
                </c:pt>
                <c:pt idx="1">
                  <c:v>Agree</c:v>
                </c:pt>
                <c:pt idx="2">
                  <c:v>Disagree</c:v>
                </c:pt>
                <c:pt idx="3">
                  <c:v>Strongly Disagree</c:v>
                </c:pt>
                <c:pt idx="4">
                  <c:v>Don't Know or N/A</c:v>
                </c:pt>
              </c:strCache>
            </c:strRef>
          </c:cat>
          <c:val>
            <c:numRef>
              <c:f>Summary!$I$5:$M$5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C6E-4D16-B0A0-882709B1E670}"/>
            </c:ext>
          </c:extLst>
        </c:ser>
        <c:dLbls>
          <c:dLblPos val="outEnd"/>
          <c:showLegendKey val="0"/>
          <c:showVal val="1"/>
          <c:showCatName val="0"/>
          <c:showSerName val="0"/>
          <c:showPercent val="0"/>
          <c:showBubbleSize val="0"/>
        </c:dLbls>
        <c:gapWidth val="100"/>
        <c:overlap val="-24"/>
        <c:axId val="1454064736"/>
        <c:axId val="1289547600"/>
      </c:barChart>
      <c:catAx>
        <c:axId val="1454064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crossAx val="1289547600"/>
        <c:crosses val="autoZero"/>
        <c:auto val="1"/>
        <c:lblAlgn val="ctr"/>
        <c:lblOffset val="100"/>
        <c:noMultiLvlLbl val="0"/>
      </c:catAx>
      <c:valAx>
        <c:axId val="12895476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54064736"/>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0.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0.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0.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3" Type="http://schemas.openxmlformats.org/officeDocument/2006/relationships/chart" Target="../charts/chart19.xml"/><Relationship Id="rId18" Type="http://schemas.openxmlformats.org/officeDocument/2006/relationships/chart" Target="../charts/chart24.xml"/><Relationship Id="rId26" Type="http://schemas.openxmlformats.org/officeDocument/2006/relationships/chart" Target="../charts/chart32.xml"/><Relationship Id="rId21" Type="http://schemas.openxmlformats.org/officeDocument/2006/relationships/chart" Target="../charts/chart27.xml"/><Relationship Id="rId34" Type="http://schemas.openxmlformats.org/officeDocument/2006/relationships/chart" Target="../charts/chart40.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5" Type="http://schemas.openxmlformats.org/officeDocument/2006/relationships/chart" Target="../charts/chart31.xml"/><Relationship Id="rId33" Type="http://schemas.openxmlformats.org/officeDocument/2006/relationships/chart" Target="../charts/chart39.xml"/><Relationship Id="rId2" Type="http://schemas.openxmlformats.org/officeDocument/2006/relationships/chart" Target="../charts/chart8.xml"/><Relationship Id="rId16" Type="http://schemas.openxmlformats.org/officeDocument/2006/relationships/chart" Target="../charts/chart22.xml"/><Relationship Id="rId20" Type="http://schemas.openxmlformats.org/officeDocument/2006/relationships/chart" Target="../charts/chart26.xml"/><Relationship Id="rId29" Type="http://schemas.openxmlformats.org/officeDocument/2006/relationships/chart" Target="../charts/chart35.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24" Type="http://schemas.openxmlformats.org/officeDocument/2006/relationships/chart" Target="../charts/chart30.xml"/><Relationship Id="rId32" Type="http://schemas.openxmlformats.org/officeDocument/2006/relationships/chart" Target="../charts/chart38.xml"/><Relationship Id="rId37" Type="http://schemas.openxmlformats.org/officeDocument/2006/relationships/chart" Target="../charts/chart43.xml"/><Relationship Id="rId5" Type="http://schemas.openxmlformats.org/officeDocument/2006/relationships/chart" Target="../charts/chart11.xml"/><Relationship Id="rId15" Type="http://schemas.openxmlformats.org/officeDocument/2006/relationships/chart" Target="../charts/chart21.xml"/><Relationship Id="rId23" Type="http://schemas.openxmlformats.org/officeDocument/2006/relationships/chart" Target="../charts/chart29.xml"/><Relationship Id="rId28" Type="http://schemas.openxmlformats.org/officeDocument/2006/relationships/chart" Target="../charts/chart34.xml"/><Relationship Id="rId36" Type="http://schemas.openxmlformats.org/officeDocument/2006/relationships/chart" Target="../charts/chart42.xml"/><Relationship Id="rId10" Type="http://schemas.openxmlformats.org/officeDocument/2006/relationships/chart" Target="../charts/chart16.xml"/><Relationship Id="rId19" Type="http://schemas.openxmlformats.org/officeDocument/2006/relationships/chart" Target="../charts/chart25.xml"/><Relationship Id="rId31" Type="http://schemas.openxmlformats.org/officeDocument/2006/relationships/chart" Target="../charts/chart37.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 Id="rId22" Type="http://schemas.openxmlformats.org/officeDocument/2006/relationships/chart" Target="../charts/chart28.xml"/><Relationship Id="rId27" Type="http://schemas.openxmlformats.org/officeDocument/2006/relationships/chart" Target="../charts/chart33.xml"/><Relationship Id="rId30" Type="http://schemas.openxmlformats.org/officeDocument/2006/relationships/chart" Target="../charts/chart36.xml"/><Relationship Id="rId35" Type="http://schemas.openxmlformats.org/officeDocument/2006/relationships/chart" Target="../charts/chart41.xml"/><Relationship Id="rId8" Type="http://schemas.openxmlformats.org/officeDocument/2006/relationships/chart" Target="../charts/chart14.xml"/><Relationship Id="rId3"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114300</xdr:rowOff>
    </xdr:from>
    <xdr:ext cx="7905750" cy="593239"/>
    <xdr:sp macro="" textlink="">
      <xdr:nvSpPr>
        <xdr:cNvPr id="3" name="Rectangle 2">
          <a:extLst>
            <a:ext uri="{FF2B5EF4-FFF2-40B4-BE49-F238E27FC236}">
              <a16:creationId xmlns:a16="http://schemas.microsoft.com/office/drawing/2014/main" id="{E369406E-58E9-47DB-808D-E649DF0C8154}"/>
            </a:ext>
          </a:extLst>
        </xdr:cNvPr>
        <xdr:cNvSpPr/>
      </xdr:nvSpPr>
      <xdr:spPr>
        <a:xfrm>
          <a:off x="0" y="114300"/>
          <a:ext cx="7905750" cy="593239"/>
        </a:xfrm>
        <a:prstGeom prst="rect">
          <a:avLst/>
        </a:prstGeom>
        <a:noFill/>
      </xdr:spPr>
      <xdr:txBody>
        <a:bodyPr wrap="square" lIns="91440" tIns="45720" rIns="91440" bIns="45720">
          <a:spAutoFit/>
        </a:bodyPr>
        <a:lstStyle/>
        <a:p>
          <a:pPr algn="ctr"/>
          <a:r>
            <a:rPr lang="en-US" sz="1600" b="0" cap="none" spc="0">
              <a:ln w="0"/>
              <a:solidFill>
                <a:schemeClr val="accent1"/>
              </a:solidFill>
              <a:effectLst>
                <a:outerShdw blurRad="38100" dist="25400" dir="5400000" algn="ctr" rotWithShape="0">
                  <a:srgbClr val="6E747A">
                    <a:alpha val="43000"/>
                  </a:srgbClr>
                </a:outerShdw>
              </a:effectLst>
            </a:rPr>
            <a:t>TRAUMA-INFORMED RECOVERY-ORIENTED</a:t>
          </a:r>
          <a:r>
            <a:rPr lang="en-US" sz="1600" b="0" cap="none" spc="0" baseline="0">
              <a:ln w="0"/>
              <a:solidFill>
                <a:schemeClr val="accent1"/>
              </a:solidFill>
              <a:effectLst>
                <a:outerShdw blurRad="38100" dist="25400" dir="5400000" algn="ctr" rotWithShape="0">
                  <a:srgbClr val="6E747A">
                    <a:alpha val="43000"/>
                  </a:srgbClr>
                </a:outerShdw>
              </a:effectLst>
            </a:rPr>
            <a:t> SYSTEM OF CARE (TI-ROSC) COMMUNITY NEEDS ASSESSMENT SCORING SHEET</a:t>
          </a:r>
          <a:endParaRPr lang="en-US" sz="16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160020</xdr:rowOff>
    </xdr:from>
    <xdr:to>
      <xdr:col>12</xdr:col>
      <xdr:colOff>190500</xdr:colOff>
      <xdr:row>23</xdr:row>
      <xdr:rowOff>76194</xdr:rowOff>
    </xdr:to>
    <xdr:graphicFrame macro="">
      <xdr:nvGraphicFramePr>
        <xdr:cNvPr id="2" name="Chart 1">
          <a:extLst>
            <a:ext uri="{FF2B5EF4-FFF2-40B4-BE49-F238E27FC236}">
              <a16:creationId xmlns:a16="http://schemas.microsoft.com/office/drawing/2014/main" id="{12CD47C3-DB40-4372-A061-C147F7C50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167640</xdr:colOff>
      <xdr:row>24</xdr:row>
      <xdr:rowOff>68580</xdr:rowOff>
    </xdr:from>
    <xdr:to>
      <xdr:col>12</xdr:col>
      <xdr:colOff>205740</xdr:colOff>
      <xdr:row>46</xdr:row>
      <xdr:rowOff>152394</xdr:rowOff>
    </xdr:to>
    <xdr:graphicFrame macro="">
      <xdr:nvGraphicFramePr>
        <xdr:cNvPr id="4" name="Chart 3">
          <a:extLst>
            <a:ext uri="{FF2B5EF4-FFF2-40B4-BE49-F238E27FC236}">
              <a16:creationId xmlns:a16="http://schemas.microsoft.com/office/drawing/2014/main" id="{06CEDD34-FF4C-48AD-AE7B-09880DB232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160020</xdr:colOff>
      <xdr:row>47</xdr:row>
      <xdr:rowOff>137160</xdr:rowOff>
    </xdr:from>
    <xdr:to>
      <xdr:col>12</xdr:col>
      <xdr:colOff>223520</xdr:colOff>
      <xdr:row>71</xdr:row>
      <xdr:rowOff>30474</xdr:rowOff>
    </xdr:to>
    <xdr:graphicFrame macro="">
      <xdr:nvGraphicFramePr>
        <xdr:cNvPr id="5" name="Chart 4">
          <a:extLst>
            <a:ext uri="{FF2B5EF4-FFF2-40B4-BE49-F238E27FC236}">
              <a16:creationId xmlns:a16="http://schemas.microsoft.com/office/drawing/2014/main" id="{EFFDC230-2634-42B9-B014-5D18174A6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72</xdr:row>
      <xdr:rowOff>7620</xdr:rowOff>
    </xdr:from>
    <xdr:to>
      <xdr:col>12</xdr:col>
      <xdr:colOff>142875</xdr:colOff>
      <xdr:row>95</xdr:row>
      <xdr:rowOff>17774</xdr:rowOff>
    </xdr:to>
    <xdr:graphicFrame macro="">
      <xdr:nvGraphicFramePr>
        <xdr:cNvPr id="6" name="Chart 5">
          <a:extLst>
            <a:ext uri="{FF2B5EF4-FFF2-40B4-BE49-F238E27FC236}">
              <a16:creationId xmlns:a16="http://schemas.microsoft.com/office/drawing/2014/main" id="{22AF3470-C4D0-4218-AA34-A1D6E5A35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175260</xdr:colOff>
      <xdr:row>96</xdr:row>
      <xdr:rowOff>15240</xdr:rowOff>
    </xdr:from>
    <xdr:to>
      <xdr:col>12</xdr:col>
      <xdr:colOff>165735</xdr:colOff>
      <xdr:row>119</xdr:row>
      <xdr:rowOff>25394</xdr:rowOff>
    </xdr:to>
    <xdr:graphicFrame macro="">
      <xdr:nvGraphicFramePr>
        <xdr:cNvPr id="7" name="Chart 6">
          <a:extLst>
            <a:ext uri="{FF2B5EF4-FFF2-40B4-BE49-F238E27FC236}">
              <a16:creationId xmlns:a16="http://schemas.microsoft.com/office/drawing/2014/main" id="{C25FDC3A-7BA2-4837-B1E9-768EA61B7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119</xdr:row>
      <xdr:rowOff>160020</xdr:rowOff>
    </xdr:from>
    <xdr:to>
      <xdr:col>12</xdr:col>
      <xdr:colOff>180975</xdr:colOff>
      <xdr:row>143</xdr:row>
      <xdr:rowOff>2534</xdr:rowOff>
    </xdr:to>
    <xdr:graphicFrame macro="">
      <xdr:nvGraphicFramePr>
        <xdr:cNvPr id="8" name="Chart 7">
          <a:extLst>
            <a:ext uri="{FF2B5EF4-FFF2-40B4-BE49-F238E27FC236}">
              <a16:creationId xmlns:a16="http://schemas.microsoft.com/office/drawing/2014/main" id="{0779FAF9-1830-4315-B1AD-5E344A24E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400050</xdr:colOff>
      <xdr:row>15</xdr:row>
      <xdr:rowOff>152394</xdr:rowOff>
    </xdr:to>
    <xdr:graphicFrame macro="">
      <xdr:nvGraphicFramePr>
        <xdr:cNvPr id="2" name="Chart 1">
          <a:extLst>
            <a:ext uri="{FF2B5EF4-FFF2-40B4-BE49-F238E27FC236}">
              <a16:creationId xmlns:a16="http://schemas.microsoft.com/office/drawing/2014/main" id="{533ABE90-52CC-4A63-929B-661246A4F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601980</xdr:colOff>
      <xdr:row>17</xdr:row>
      <xdr:rowOff>30480</xdr:rowOff>
    </xdr:from>
    <xdr:to>
      <xdr:col>11</xdr:col>
      <xdr:colOff>392430</xdr:colOff>
      <xdr:row>32</xdr:row>
      <xdr:rowOff>15234</xdr:rowOff>
    </xdr:to>
    <xdr:graphicFrame macro="">
      <xdr:nvGraphicFramePr>
        <xdr:cNvPr id="3" name="Chart 2">
          <a:extLst>
            <a:ext uri="{FF2B5EF4-FFF2-40B4-BE49-F238E27FC236}">
              <a16:creationId xmlns:a16="http://schemas.microsoft.com/office/drawing/2014/main" id="{9DEFE853-2505-4BCB-AD9A-A988477680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34</xdr:row>
      <xdr:rowOff>0</xdr:rowOff>
    </xdr:from>
    <xdr:to>
      <xdr:col>11</xdr:col>
      <xdr:colOff>400050</xdr:colOff>
      <xdr:row>48</xdr:row>
      <xdr:rowOff>152394</xdr:rowOff>
    </xdr:to>
    <xdr:graphicFrame macro="">
      <xdr:nvGraphicFramePr>
        <xdr:cNvPr id="4" name="Chart 3">
          <a:extLst>
            <a:ext uri="{FF2B5EF4-FFF2-40B4-BE49-F238E27FC236}">
              <a16:creationId xmlns:a16="http://schemas.microsoft.com/office/drawing/2014/main" id="{06467D51-93B0-4187-873A-E98A0BB578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50</xdr:row>
      <xdr:rowOff>0</xdr:rowOff>
    </xdr:from>
    <xdr:to>
      <xdr:col>11</xdr:col>
      <xdr:colOff>400050</xdr:colOff>
      <xdr:row>64</xdr:row>
      <xdr:rowOff>152394</xdr:rowOff>
    </xdr:to>
    <xdr:graphicFrame macro="">
      <xdr:nvGraphicFramePr>
        <xdr:cNvPr id="5" name="Chart 4">
          <a:extLst>
            <a:ext uri="{FF2B5EF4-FFF2-40B4-BE49-F238E27FC236}">
              <a16:creationId xmlns:a16="http://schemas.microsoft.com/office/drawing/2014/main" id="{D8482F15-8246-43A0-B923-91A85BE0E3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66</xdr:row>
      <xdr:rowOff>0</xdr:rowOff>
    </xdr:from>
    <xdr:to>
      <xdr:col>11</xdr:col>
      <xdr:colOff>400050</xdr:colOff>
      <xdr:row>80</xdr:row>
      <xdr:rowOff>152394</xdr:rowOff>
    </xdr:to>
    <xdr:graphicFrame macro="">
      <xdr:nvGraphicFramePr>
        <xdr:cNvPr id="6" name="Chart 5">
          <a:extLst>
            <a:ext uri="{FF2B5EF4-FFF2-40B4-BE49-F238E27FC236}">
              <a16:creationId xmlns:a16="http://schemas.microsoft.com/office/drawing/2014/main" id="{4CF9A405-4507-4422-BF8F-F93CBDBFD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82</xdr:row>
      <xdr:rowOff>0</xdr:rowOff>
    </xdr:from>
    <xdr:to>
      <xdr:col>11</xdr:col>
      <xdr:colOff>400050</xdr:colOff>
      <xdr:row>96</xdr:row>
      <xdr:rowOff>152394</xdr:rowOff>
    </xdr:to>
    <xdr:graphicFrame macro="">
      <xdr:nvGraphicFramePr>
        <xdr:cNvPr id="7" name="Chart 6">
          <a:extLst>
            <a:ext uri="{FF2B5EF4-FFF2-40B4-BE49-F238E27FC236}">
              <a16:creationId xmlns:a16="http://schemas.microsoft.com/office/drawing/2014/main" id="{C685EFBA-D926-439E-AD83-017109ED3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98</xdr:row>
      <xdr:rowOff>0</xdr:rowOff>
    </xdr:from>
    <xdr:to>
      <xdr:col>11</xdr:col>
      <xdr:colOff>400050</xdr:colOff>
      <xdr:row>112</xdr:row>
      <xdr:rowOff>152394</xdr:rowOff>
    </xdr:to>
    <xdr:graphicFrame macro="">
      <xdr:nvGraphicFramePr>
        <xdr:cNvPr id="8" name="Chart 7">
          <a:extLst>
            <a:ext uri="{FF2B5EF4-FFF2-40B4-BE49-F238E27FC236}">
              <a16:creationId xmlns:a16="http://schemas.microsoft.com/office/drawing/2014/main" id="{1A2B61A2-9BF0-4C88-860D-B4A421767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114</xdr:row>
      <xdr:rowOff>0</xdr:rowOff>
    </xdr:from>
    <xdr:to>
      <xdr:col>11</xdr:col>
      <xdr:colOff>400050</xdr:colOff>
      <xdr:row>128</xdr:row>
      <xdr:rowOff>152394</xdr:rowOff>
    </xdr:to>
    <xdr:graphicFrame macro="">
      <xdr:nvGraphicFramePr>
        <xdr:cNvPr id="9" name="Chart 8">
          <a:extLst>
            <a:ext uri="{FF2B5EF4-FFF2-40B4-BE49-F238E27FC236}">
              <a16:creationId xmlns:a16="http://schemas.microsoft.com/office/drawing/2014/main" id="{364E9260-A1AE-4C72-8926-EC828C1AA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130</xdr:row>
      <xdr:rowOff>0</xdr:rowOff>
    </xdr:from>
    <xdr:to>
      <xdr:col>11</xdr:col>
      <xdr:colOff>400050</xdr:colOff>
      <xdr:row>144</xdr:row>
      <xdr:rowOff>152394</xdr:rowOff>
    </xdr:to>
    <xdr:graphicFrame macro="">
      <xdr:nvGraphicFramePr>
        <xdr:cNvPr id="10" name="Chart 9">
          <a:extLst>
            <a:ext uri="{FF2B5EF4-FFF2-40B4-BE49-F238E27FC236}">
              <a16:creationId xmlns:a16="http://schemas.microsoft.com/office/drawing/2014/main" id="{D6EFD1A7-C048-4111-A52C-1168E7235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146</xdr:row>
      <xdr:rowOff>0</xdr:rowOff>
    </xdr:from>
    <xdr:to>
      <xdr:col>11</xdr:col>
      <xdr:colOff>400050</xdr:colOff>
      <xdr:row>160</xdr:row>
      <xdr:rowOff>152394</xdr:rowOff>
    </xdr:to>
    <xdr:graphicFrame macro="">
      <xdr:nvGraphicFramePr>
        <xdr:cNvPr id="11" name="Chart 10">
          <a:extLst>
            <a:ext uri="{FF2B5EF4-FFF2-40B4-BE49-F238E27FC236}">
              <a16:creationId xmlns:a16="http://schemas.microsoft.com/office/drawing/2014/main" id="{2BB48C1B-4553-4130-82CF-89750D536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0</xdr:colOff>
      <xdr:row>1</xdr:row>
      <xdr:rowOff>0</xdr:rowOff>
    </xdr:from>
    <xdr:to>
      <xdr:col>23</xdr:col>
      <xdr:colOff>400050</xdr:colOff>
      <xdr:row>15</xdr:row>
      <xdr:rowOff>152394</xdr:rowOff>
    </xdr:to>
    <xdr:graphicFrame macro="">
      <xdr:nvGraphicFramePr>
        <xdr:cNvPr id="12" name="Chart 11">
          <a:extLst>
            <a:ext uri="{FF2B5EF4-FFF2-40B4-BE49-F238E27FC236}">
              <a16:creationId xmlns:a16="http://schemas.microsoft.com/office/drawing/2014/main" id="{EF5C5A49-F729-4119-AAD9-B2787FD79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0</xdr:colOff>
      <xdr:row>17</xdr:row>
      <xdr:rowOff>0</xdr:rowOff>
    </xdr:from>
    <xdr:to>
      <xdr:col>23</xdr:col>
      <xdr:colOff>400050</xdr:colOff>
      <xdr:row>31</xdr:row>
      <xdr:rowOff>152394</xdr:rowOff>
    </xdr:to>
    <xdr:graphicFrame macro="">
      <xdr:nvGraphicFramePr>
        <xdr:cNvPr id="13" name="Chart 12">
          <a:extLst>
            <a:ext uri="{FF2B5EF4-FFF2-40B4-BE49-F238E27FC236}">
              <a16:creationId xmlns:a16="http://schemas.microsoft.com/office/drawing/2014/main" id="{4DC7BAB6-EA7A-485E-A28F-8AFC2D4E3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34</xdr:row>
      <xdr:rowOff>0</xdr:rowOff>
    </xdr:from>
    <xdr:to>
      <xdr:col>23</xdr:col>
      <xdr:colOff>400050</xdr:colOff>
      <xdr:row>48</xdr:row>
      <xdr:rowOff>152394</xdr:rowOff>
    </xdr:to>
    <xdr:graphicFrame macro="">
      <xdr:nvGraphicFramePr>
        <xdr:cNvPr id="14" name="Chart 13">
          <a:extLst>
            <a:ext uri="{FF2B5EF4-FFF2-40B4-BE49-F238E27FC236}">
              <a16:creationId xmlns:a16="http://schemas.microsoft.com/office/drawing/2014/main" id="{9A51535B-789C-46FF-A1B9-0AE51FBFC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0</xdr:colOff>
      <xdr:row>50</xdr:row>
      <xdr:rowOff>0</xdr:rowOff>
    </xdr:from>
    <xdr:to>
      <xdr:col>23</xdr:col>
      <xdr:colOff>400050</xdr:colOff>
      <xdr:row>64</xdr:row>
      <xdr:rowOff>152394</xdr:rowOff>
    </xdr:to>
    <xdr:graphicFrame macro="">
      <xdr:nvGraphicFramePr>
        <xdr:cNvPr id="15" name="Chart 14">
          <a:extLst>
            <a:ext uri="{FF2B5EF4-FFF2-40B4-BE49-F238E27FC236}">
              <a16:creationId xmlns:a16="http://schemas.microsoft.com/office/drawing/2014/main" id="{A4EE926D-3E31-4CDA-8004-01ADFE9DBA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0</xdr:colOff>
      <xdr:row>66</xdr:row>
      <xdr:rowOff>0</xdr:rowOff>
    </xdr:from>
    <xdr:to>
      <xdr:col>23</xdr:col>
      <xdr:colOff>400050</xdr:colOff>
      <xdr:row>80</xdr:row>
      <xdr:rowOff>152394</xdr:rowOff>
    </xdr:to>
    <xdr:graphicFrame macro="">
      <xdr:nvGraphicFramePr>
        <xdr:cNvPr id="16" name="Chart 15">
          <a:extLst>
            <a:ext uri="{FF2B5EF4-FFF2-40B4-BE49-F238E27FC236}">
              <a16:creationId xmlns:a16="http://schemas.microsoft.com/office/drawing/2014/main" id="{008B141D-24C0-486C-8FAB-FAE009C6C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0</xdr:colOff>
      <xdr:row>82</xdr:row>
      <xdr:rowOff>0</xdr:rowOff>
    </xdr:from>
    <xdr:to>
      <xdr:col>23</xdr:col>
      <xdr:colOff>400050</xdr:colOff>
      <xdr:row>96</xdr:row>
      <xdr:rowOff>152394</xdr:rowOff>
    </xdr:to>
    <xdr:graphicFrame macro="">
      <xdr:nvGraphicFramePr>
        <xdr:cNvPr id="17" name="Chart 16">
          <a:extLst>
            <a:ext uri="{FF2B5EF4-FFF2-40B4-BE49-F238E27FC236}">
              <a16:creationId xmlns:a16="http://schemas.microsoft.com/office/drawing/2014/main" id="{CAE4849C-B530-41FE-BF7F-B6897B79E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0</xdr:colOff>
      <xdr:row>98</xdr:row>
      <xdr:rowOff>0</xdr:rowOff>
    </xdr:from>
    <xdr:to>
      <xdr:col>23</xdr:col>
      <xdr:colOff>400050</xdr:colOff>
      <xdr:row>112</xdr:row>
      <xdr:rowOff>152394</xdr:rowOff>
    </xdr:to>
    <xdr:graphicFrame macro="">
      <xdr:nvGraphicFramePr>
        <xdr:cNvPr id="18" name="Chart 17">
          <a:extLst>
            <a:ext uri="{FF2B5EF4-FFF2-40B4-BE49-F238E27FC236}">
              <a16:creationId xmlns:a16="http://schemas.microsoft.com/office/drawing/2014/main" id="{0F85F534-445C-4FBF-819E-C5052A3CF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0</xdr:colOff>
      <xdr:row>114</xdr:row>
      <xdr:rowOff>0</xdr:rowOff>
    </xdr:from>
    <xdr:to>
      <xdr:col>23</xdr:col>
      <xdr:colOff>400050</xdr:colOff>
      <xdr:row>128</xdr:row>
      <xdr:rowOff>152394</xdr:rowOff>
    </xdr:to>
    <xdr:graphicFrame macro="">
      <xdr:nvGraphicFramePr>
        <xdr:cNvPr id="19" name="Chart 18">
          <a:extLst>
            <a:ext uri="{FF2B5EF4-FFF2-40B4-BE49-F238E27FC236}">
              <a16:creationId xmlns:a16="http://schemas.microsoft.com/office/drawing/2014/main" id="{DFF6EBF4-A9A1-4CDA-B7F9-6DB21587A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0</xdr:colOff>
      <xdr:row>130</xdr:row>
      <xdr:rowOff>0</xdr:rowOff>
    </xdr:from>
    <xdr:to>
      <xdr:col>23</xdr:col>
      <xdr:colOff>400050</xdr:colOff>
      <xdr:row>144</xdr:row>
      <xdr:rowOff>152394</xdr:rowOff>
    </xdr:to>
    <xdr:graphicFrame macro="">
      <xdr:nvGraphicFramePr>
        <xdr:cNvPr id="20" name="Chart 19">
          <a:extLst>
            <a:ext uri="{FF2B5EF4-FFF2-40B4-BE49-F238E27FC236}">
              <a16:creationId xmlns:a16="http://schemas.microsoft.com/office/drawing/2014/main" id="{C199C0B8-0DCD-4344-A35A-273B4DE5E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0</xdr:colOff>
      <xdr:row>146</xdr:row>
      <xdr:rowOff>0</xdr:rowOff>
    </xdr:from>
    <xdr:to>
      <xdr:col>23</xdr:col>
      <xdr:colOff>400050</xdr:colOff>
      <xdr:row>160</xdr:row>
      <xdr:rowOff>152394</xdr:rowOff>
    </xdr:to>
    <xdr:graphicFrame macro="">
      <xdr:nvGraphicFramePr>
        <xdr:cNvPr id="21" name="Chart 20">
          <a:extLst>
            <a:ext uri="{FF2B5EF4-FFF2-40B4-BE49-F238E27FC236}">
              <a16:creationId xmlns:a16="http://schemas.microsoft.com/office/drawing/2014/main" id="{2F7FD081-AEFC-46C1-BFE5-99E0EDF0C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24</xdr:col>
      <xdr:colOff>0</xdr:colOff>
      <xdr:row>1</xdr:row>
      <xdr:rowOff>0</xdr:rowOff>
    </xdr:from>
    <xdr:to>
      <xdr:col>34</xdr:col>
      <xdr:colOff>400050</xdr:colOff>
      <xdr:row>15</xdr:row>
      <xdr:rowOff>152394</xdr:rowOff>
    </xdr:to>
    <xdr:graphicFrame macro="">
      <xdr:nvGraphicFramePr>
        <xdr:cNvPr id="22" name="Chart 21">
          <a:extLst>
            <a:ext uri="{FF2B5EF4-FFF2-40B4-BE49-F238E27FC236}">
              <a16:creationId xmlns:a16="http://schemas.microsoft.com/office/drawing/2014/main" id="{431BE42E-05EB-49A6-AAF4-5E98DBB4FC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24</xdr:col>
      <xdr:colOff>0</xdr:colOff>
      <xdr:row>17</xdr:row>
      <xdr:rowOff>0</xdr:rowOff>
    </xdr:from>
    <xdr:to>
      <xdr:col>34</xdr:col>
      <xdr:colOff>400050</xdr:colOff>
      <xdr:row>31</xdr:row>
      <xdr:rowOff>152394</xdr:rowOff>
    </xdr:to>
    <xdr:graphicFrame macro="">
      <xdr:nvGraphicFramePr>
        <xdr:cNvPr id="23" name="Chart 22">
          <a:extLst>
            <a:ext uri="{FF2B5EF4-FFF2-40B4-BE49-F238E27FC236}">
              <a16:creationId xmlns:a16="http://schemas.microsoft.com/office/drawing/2014/main" id="{9A92D736-92A4-4078-ADFC-834BA44F1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24</xdr:col>
      <xdr:colOff>0</xdr:colOff>
      <xdr:row>34</xdr:row>
      <xdr:rowOff>0</xdr:rowOff>
    </xdr:from>
    <xdr:to>
      <xdr:col>34</xdr:col>
      <xdr:colOff>400050</xdr:colOff>
      <xdr:row>48</xdr:row>
      <xdr:rowOff>152394</xdr:rowOff>
    </xdr:to>
    <xdr:graphicFrame macro="">
      <xdr:nvGraphicFramePr>
        <xdr:cNvPr id="24" name="Chart 23">
          <a:extLst>
            <a:ext uri="{FF2B5EF4-FFF2-40B4-BE49-F238E27FC236}">
              <a16:creationId xmlns:a16="http://schemas.microsoft.com/office/drawing/2014/main" id="{48C75976-DA66-4326-A737-3B09002D6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24</xdr:col>
      <xdr:colOff>0</xdr:colOff>
      <xdr:row>50</xdr:row>
      <xdr:rowOff>0</xdr:rowOff>
    </xdr:from>
    <xdr:to>
      <xdr:col>34</xdr:col>
      <xdr:colOff>400050</xdr:colOff>
      <xdr:row>64</xdr:row>
      <xdr:rowOff>152394</xdr:rowOff>
    </xdr:to>
    <xdr:graphicFrame macro="">
      <xdr:nvGraphicFramePr>
        <xdr:cNvPr id="25" name="Chart 24">
          <a:extLst>
            <a:ext uri="{FF2B5EF4-FFF2-40B4-BE49-F238E27FC236}">
              <a16:creationId xmlns:a16="http://schemas.microsoft.com/office/drawing/2014/main" id="{982FBAE6-6949-477F-B9F9-A17F0C985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24</xdr:col>
      <xdr:colOff>0</xdr:colOff>
      <xdr:row>66</xdr:row>
      <xdr:rowOff>0</xdr:rowOff>
    </xdr:from>
    <xdr:to>
      <xdr:col>34</xdr:col>
      <xdr:colOff>400050</xdr:colOff>
      <xdr:row>80</xdr:row>
      <xdr:rowOff>152394</xdr:rowOff>
    </xdr:to>
    <xdr:graphicFrame macro="">
      <xdr:nvGraphicFramePr>
        <xdr:cNvPr id="26" name="Chart 25">
          <a:extLst>
            <a:ext uri="{FF2B5EF4-FFF2-40B4-BE49-F238E27FC236}">
              <a16:creationId xmlns:a16="http://schemas.microsoft.com/office/drawing/2014/main" id="{EAD23E65-BD8B-4E73-97E4-B2FFA2CC6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24</xdr:col>
      <xdr:colOff>0</xdr:colOff>
      <xdr:row>82</xdr:row>
      <xdr:rowOff>0</xdr:rowOff>
    </xdr:from>
    <xdr:to>
      <xdr:col>34</xdr:col>
      <xdr:colOff>400050</xdr:colOff>
      <xdr:row>96</xdr:row>
      <xdr:rowOff>152394</xdr:rowOff>
    </xdr:to>
    <xdr:graphicFrame macro="">
      <xdr:nvGraphicFramePr>
        <xdr:cNvPr id="27" name="Chart 26">
          <a:extLst>
            <a:ext uri="{FF2B5EF4-FFF2-40B4-BE49-F238E27FC236}">
              <a16:creationId xmlns:a16="http://schemas.microsoft.com/office/drawing/2014/main" id="{CA341049-03E4-41E7-A696-9689A870F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24</xdr:col>
      <xdr:colOff>0</xdr:colOff>
      <xdr:row>98</xdr:row>
      <xdr:rowOff>0</xdr:rowOff>
    </xdr:from>
    <xdr:to>
      <xdr:col>34</xdr:col>
      <xdr:colOff>400050</xdr:colOff>
      <xdr:row>112</xdr:row>
      <xdr:rowOff>152394</xdr:rowOff>
    </xdr:to>
    <xdr:graphicFrame macro="">
      <xdr:nvGraphicFramePr>
        <xdr:cNvPr id="28" name="Chart 27">
          <a:extLst>
            <a:ext uri="{FF2B5EF4-FFF2-40B4-BE49-F238E27FC236}">
              <a16:creationId xmlns:a16="http://schemas.microsoft.com/office/drawing/2014/main" id="{BFECFDE7-6F3D-4012-8D0A-65251EA8C9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24</xdr:col>
      <xdr:colOff>0</xdr:colOff>
      <xdr:row>114</xdr:row>
      <xdr:rowOff>0</xdr:rowOff>
    </xdr:from>
    <xdr:to>
      <xdr:col>34</xdr:col>
      <xdr:colOff>400050</xdr:colOff>
      <xdr:row>128</xdr:row>
      <xdr:rowOff>152394</xdr:rowOff>
    </xdr:to>
    <xdr:graphicFrame macro="">
      <xdr:nvGraphicFramePr>
        <xdr:cNvPr id="29" name="Chart 28">
          <a:extLst>
            <a:ext uri="{FF2B5EF4-FFF2-40B4-BE49-F238E27FC236}">
              <a16:creationId xmlns:a16="http://schemas.microsoft.com/office/drawing/2014/main" id="{2704B241-5971-4546-9557-1BD29C175D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24</xdr:col>
      <xdr:colOff>0</xdr:colOff>
      <xdr:row>130</xdr:row>
      <xdr:rowOff>0</xdr:rowOff>
    </xdr:from>
    <xdr:to>
      <xdr:col>34</xdr:col>
      <xdr:colOff>400050</xdr:colOff>
      <xdr:row>144</xdr:row>
      <xdr:rowOff>152394</xdr:rowOff>
    </xdr:to>
    <xdr:graphicFrame macro="">
      <xdr:nvGraphicFramePr>
        <xdr:cNvPr id="30" name="Chart 29">
          <a:extLst>
            <a:ext uri="{FF2B5EF4-FFF2-40B4-BE49-F238E27FC236}">
              <a16:creationId xmlns:a16="http://schemas.microsoft.com/office/drawing/2014/main" id="{17B52EFB-7B26-400E-B98D-FD7904EF98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24</xdr:col>
      <xdr:colOff>0</xdr:colOff>
      <xdr:row>146</xdr:row>
      <xdr:rowOff>0</xdr:rowOff>
    </xdr:from>
    <xdr:to>
      <xdr:col>34</xdr:col>
      <xdr:colOff>400050</xdr:colOff>
      <xdr:row>160</xdr:row>
      <xdr:rowOff>152394</xdr:rowOff>
    </xdr:to>
    <xdr:graphicFrame macro="">
      <xdr:nvGraphicFramePr>
        <xdr:cNvPr id="31" name="Chart 30">
          <a:extLst>
            <a:ext uri="{FF2B5EF4-FFF2-40B4-BE49-F238E27FC236}">
              <a16:creationId xmlns:a16="http://schemas.microsoft.com/office/drawing/2014/main" id="{47B17BA3-63C4-4B00-8E45-807347636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35</xdr:col>
      <xdr:colOff>0</xdr:colOff>
      <xdr:row>1</xdr:row>
      <xdr:rowOff>0</xdr:rowOff>
    </xdr:from>
    <xdr:to>
      <xdr:col>45</xdr:col>
      <xdr:colOff>400050</xdr:colOff>
      <xdr:row>15</xdr:row>
      <xdr:rowOff>152394</xdr:rowOff>
    </xdr:to>
    <xdr:graphicFrame macro="">
      <xdr:nvGraphicFramePr>
        <xdr:cNvPr id="32" name="Chart 31">
          <a:extLst>
            <a:ext uri="{FF2B5EF4-FFF2-40B4-BE49-F238E27FC236}">
              <a16:creationId xmlns:a16="http://schemas.microsoft.com/office/drawing/2014/main" id="{679B5EDB-2C5C-4C09-885F-51EEB35F9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35</xdr:col>
      <xdr:colOff>0</xdr:colOff>
      <xdr:row>17</xdr:row>
      <xdr:rowOff>0</xdr:rowOff>
    </xdr:from>
    <xdr:to>
      <xdr:col>45</xdr:col>
      <xdr:colOff>400050</xdr:colOff>
      <xdr:row>31</xdr:row>
      <xdr:rowOff>152394</xdr:rowOff>
    </xdr:to>
    <xdr:graphicFrame macro="">
      <xdr:nvGraphicFramePr>
        <xdr:cNvPr id="33" name="Chart 32">
          <a:extLst>
            <a:ext uri="{FF2B5EF4-FFF2-40B4-BE49-F238E27FC236}">
              <a16:creationId xmlns:a16="http://schemas.microsoft.com/office/drawing/2014/main" id="{F8B6D706-7352-47BF-A22B-C881D23CEC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35</xdr:col>
      <xdr:colOff>0</xdr:colOff>
      <xdr:row>34</xdr:row>
      <xdr:rowOff>0</xdr:rowOff>
    </xdr:from>
    <xdr:to>
      <xdr:col>45</xdr:col>
      <xdr:colOff>400050</xdr:colOff>
      <xdr:row>48</xdr:row>
      <xdr:rowOff>152394</xdr:rowOff>
    </xdr:to>
    <xdr:graphicFrame macro="">
      <xdr:nvGraphicFramePr>
        <xdr:cNvPr id="34" name="Chart 33">
          <a:extLst>
            <a:ext uri="{FF2B5EF4-FFF2-40B4-BE49-F238E27FC236}">
              <a16:creationId xmlns:a16="http://schemas.microsoft.com/office/drawing/2014/main" id="{347DF699-AB20-4B20-AFF6-ADD77E1E7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35</xdr:col>
      <xdr:colOff>0</xdr:colOff>
      <xdr:row>50</xdr:row>
      <xdr:rowOff>0</xdr:rowOff>
    </xdr:from>
    <xdr:to>
      <xdr:col>45</xdr:col>
      <xdr:colOff>400050</xdr:colOff>
      <xdr:row>64</xdr:row>
      <xdr:rowOff>152394</xdr:rowOff>
    </xdr:to>
    <xdr:graphicFrame macro="">
      <xdr:nvGraphicFramePr>
        <xdr:cNvPr id="35" name="Chart 34">
          <a:extLst>
            <a:ext uri="{FF2B5EF4-FFF2-40B4-BE49-F238E27FC236}">
              <a16:creationId xmlns:a16="http://schemas.microsoft.com/office/drawing/2014/main" id="{60EA99D4-8059-48A9-8256-BFDD0380AB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35</xdr:col>
      <xdr:colOff>0</xdr:colOff>
      <xdr:row>66</xdr:row>
      <xdr:rowOff>0</xdr:rowOff>
    </xdr:from>
    <xdr:to>
      <xdr:col>45</xdr:col>
      <xdr:colOff>400050</xdr:colOff>
      <xdr:row>80</xdr:row>
      <xdr:rowOff>152394</xdr:rowOff>
    </xdr:to>
    <xdr:graphicFrame macro="">
      <xdr:nvGraphicFramePr>
        <xdr:cNvPr id="36" name="Chart 35">
          <a:extLst>
            <a:ext uri="{FF2B5EF4-FFF2-40B4-BE49-F238E27FC236}">
              <a16:creationId xmlns:a16="http://schemas.microsoft.com/office/drawing/2014/main" id="{962FD1E7-7778-4C16-9674-A8FBB4BA4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35</xdr:col>
      <xdr:colOff>0</xdr:colOff>
      <xdr:row>82</xdr:row>
      <xdr:rowOff>0</xdr:rowOff>
    </xdr:from>
    <xdr:to>
      <xdr:col>45</xdr:col>
      <xdr:colOff>400050</xdr:colOff>
      <xdr:row>96</xdr:row>
      <xdr:rowOff>152394</xdr:rowOff>
    </xdr:to>
    <xdr:graphicFrame macro="">
      <xdr:nvGraphicFramePr>
        <xdr:cNvPr id="37" name="Chart 36">
          <a:extLst>
            <a:ext uri="{FF2B5EF4-FFF2-40B4-BE49-F238E27FC236}">
              <a16:creationId xmlns:a16="http://schemas.microsoft.com/office/drawing/2014/main" id="{F3CAE1DD-F6FA-4E58-A7A3-F46EC600D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35</xdr:col>
      <xdr:colOff>0</xdr:colOff>
      <xdr:row>98</xdr:row>
      <xdr:rowOff>0</xdr:rowOff>
    </xdr:from>
    <xdr:to>
      <xdr:col>45</xdr:col>
      <xdr:colOff>400050</xdr:colOff>
      <xdr:row>112</xdr:row>
      <xdr:rowOff>152394</xdr:rowOff>
    </xdr:to>
    <xdr:graphicFrame macro="">
      <xdr:nvGraphicFramePr>
        <xdr:cNvPr id="38" name="Chart 37">
          <a:extLst>
            <a:ext uri="{FF2B5EF4-FFF2-40B4-BE49-F238E27FC236}">
              <a16:creationId xmlns:a16="http://schemas.microsoft.com/office/drawing/2014/main" id="{3FDB94B3-A489-4B5E-8108-9300E0A4F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x:/r/personal/lindahs_thenationalcouncil_org/_layouts/15/Doc.aspx?sourcedoc=%7BD9877884-F633-4351-AB0C-4F8C0DCF772D%7D&amp;file=TI-ROSC%20Strategic%20Plan.xls&amp;action=default&amp;mobileredirect=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99E52-130D-4441-AB68-C01C88A0249F}">
  <dimension ref="A6:B10"/>
  <sheetViews>
    <sheetView topLeftCell="A3" workbookViewId="0">
      <selection activeCell="D6" sqref="D6"/>
    </sheetView>
  </sheetViews>
  <sheetFormatPr defaultRowHeight="12.75" x14ac:dyDescent="0.2"/>
  <cols>
    <col min="1" max="1" width="18.140625" customWidth="1"/>
    <col min="2" max="2" width="100.5703125" customWidth="1"/>
  </cols>
  <sheetData>
    <row r="6" spans="1:2" ht="94.5" x14ac:dyDescent="0.2">
      <c r="A6" s="26" t="s">
        <v>80</v>
      </c>
      <c r="B6" s="27" t="s">
        <v>85</v>
      </c>
    </row>
    <row r="7" spans="1:2" ht="15.75" x14ac:dyDescent="0.25">
      <c r="A7" s="28"/>
      <c r="B7" s="29"/>
    </row>
    <row r="8" spans="1:2" ht="31.5" x14ac:dyDescent="0.25">
      <c r="A8" s="26" t="s">
        <v>81</v>
      </c>
      <c r="B8" s="29" t="s">
        <v>84</v>
      </c>
    </row>
    <row r="9" spans="1:2" ht="15.75" x14ac:dyDescent="0.25">
      <c r="A9" s="28"/>
      <c r="B9" s="29"/>
    </row>
    <row r="10" spans="1:2" ht="63" x14ac:dyDescent="0.25">
      <c r="A10" s="26" t="s">
        <v>82</v>
      </c>
      <c r="B10" s="29" t="s">
        <v>83</v>
      </c>
    </row>
  </sheetData>
  <hyperlinks>
    <hyperlink ref="B6" r:id="rId1" display="https://thenationalcouncil-my.sharepoint.com/:x:/r/personal/lindahs_thenationalcouncil_org/_layouts/15/Doc.aspx?sourcedoc=%7BD9877884-F633-4351-AB0C-4F8C0DCF772D%7D&amp;file=TI-ROSC%20Strategic%20Plan.xls&amp;action=default&amp;mobileredirect=true" xr:uid="{5A1162AE-A5C4-49D5-BC47-E630F634AC67}"/>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1"/>
  <sheetViews>
    <sheetView tabSelected="1" zoomScaleNormal="100" workbookViewId="0">
      <pane ySplit="3" topLeftCell="A5" activePane="bottomLeft" state="frozen"/>
      <selection pane="bottomLeft" activeCell="B22" sqref="B22"/>
    </sheetView>
  </sheetViews>
  <sheetFormatPr defaultColWidth="9.140625" defaultRowHeight="12.75" x14ac:dyDescent="0.2"/>
  <cols>
    <col min="1" max="1" width="6" style="1" customWidth="1"/>
    <col min="2" max="2" width="127.140625" style="7" customWidth="1"/>
    <col min="3" max="32" width="10.7109375" style="1" customWidth="1"/>
    <col min="33" max="33" width="12.85546875" style="1" customWidth="1"/>
    <col min="34" max="16384" width="9.140625" style="3"/>
  </cols>
  <sheetData>
    <row r="1" spans="1:34" ht="33" customHeight="1" x14ac:dyDescent="0.2">
      <c r="A1" s="8"/>
      <c r="B1" s="8" t="s">
        <v>0</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4" s="11" customFormat="1" ht="39" customHeight="1" x14ac:dyDescent="0.25">
      <c r="A2" s="10"/>
      <c r="B2" s="9" t="s">
        <v>1</v>
      </c>
      <c r="C2" s="30" t="s">
        <v>2</v>
      </c>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22"/>
    </row>
    <row r="3" spans="1:34" s="14" customFormat="1" ht="30.6" customHeight="1" x14ac:dyDescent="0.25">
      <c r="A3" s="12"/>
      <c r="B3" s="13"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c r="S3" s="15" t="s">
        <v>20</v>
      </c>
      <c r="T3" s="15" t="s">
        <v>21</v>
      </c>
      <c r="U3" s="15" t="s">
        <v>22</v>
      </c>
      <c r="V3" s="15" t="s">
        <v>23</v>
      </c>
      <c r="W3" s="15" t="s">
        <v>24</v>
      </c>
      <c r="X3" s="15" t="s">
        <v>25</v>
      </c>
      <c r="Y3" s="15" t="s">
        <v>26</v>
      </c>
      <c r="Z3" s="15" t="s">
        <v>27</v>
      </c>
      <c r="AA3" s="15" t="s">
        <v>28</v>
      </c>
      <c r="AB3" s="15" t="s">
        <v>29</v>
      </c>
      <c r="AC3" s="15" t="s">
        <v>30</v>
      </c>
      <c r="AD3" s="15" t="s">
        <v>31</v>
      </c>
      <c r="AE3" s="15" t="s">
        <v>32</v>
      </c>
      <c r="AF3" s="16" t="s">
        <v>33</v>
      </c>
      <c r="AG3" s="23" t="s">
        <v>34</v>
      </c>
    </row>
    <row r="4" spans="1:34" ht="12.75" customHeight="1" x14ac:dyDescent="0.2">
      <c r="A4" s="2">
        <v>1</v>
      </c>
      <c r="B4" s="5" t="s">
        <v>35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4"/>
      <c r="AG4" s="25" t="e">
        <f>AVERAGEIF(C4:AF4, "&lt;&gt;99")</f>
        <v>#DIV/0!</v>
      </c>
      <c r="AH4" s="4"/>
    </row>
    <row r="5" spans="1:34" ht="12.75" customHeight="1" x14ac:dyDescent="0.2">
      <c r="A5" s="2">
        <v>2</v>
      </c>
      <c r="B5" s="5" t="s">
        <v>36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4"/>
      <c r="AG5" s="25" t="e">
        <f t="shared" ref="AG5:AG40" si="0">AVERAGEIF(C5:AF5, "&lt;&gt;99")</f>
        <v>#DIV/0!</v>
      </c>
      <c r="AH5" s="4"/>
    </row>
    <row r="6" spans="1:34" ht="12.75" customHeight="1" x14ac:dyDescent="0.2">
      <c r="A6" s="2">
        <v>3</v>
      </c>
      <c r="B6" s="5" t="s">
        <v>37</v>
      </c>
      <c r="C6" s="2"/>
      <c r="D6" s="2"/>
      <c r="E6" s="2"/>
      <c r="F6" s="2"/>
      <c r="G6" s="2"/>
      <c r="H6" s="2"/>
      <c r="I6" s="2"/>
      <c r="J6" s="2"/>
      <c r="K6" s="2"/>
      <c r="L6" s="2"/>
      <c r="M6" s="2"/>
      <c r="N6" s="2"/>
      <c r="O6" s="2"/>
      <c r="P6" s="2"/>
      <c r="Q6" s="2"/>
      <c r="R6" s="2"/>
      <c r="S6" s="2"/>
      <c r="T6" s="2"/>
      <c r="U6" s="2"/>
      <c r="V6" s="2"/>
      <c r="W6" s="2"/>
      <c r="X6" s="2"/>
      <c r="Y6" s="2"/>
      <c r="Z6" s="2"/>
      <c r="AA6" s="2"/>
      <c r="AB6" s="2"/>
      <c r="AC6" s="2"/>
      <c r="AD6" s="2"/>
      <c r="AE6" s="2"/>
      <c r="AF6" s="24"/>
      <c r="AG6" s="25" t="e">
        <f t="shared" si="0"/>
        <v>#DIV/0!</v>
      </c>
      <c r="AH6" s="4"/>
    </row>
    <row r="7" spans="1:34" ht="12.75" customHeight="1" x14ac:dyDescent="0.2">
      <c r="A7" s="2">
        <v>4</v>
      </c>
      <c r="B7" s="5" t="s">
        <v>38</v>
      </c>
      <c r="C7" s="2"/>
      <c r="D7" s="2"/>
      <c r="E7" s="2"/>
      <c r="F7" s="2"/>
      <c r="G7" s="2"/>
      <c r="H7" s="2"/>
      <c r="I7" s="2"/>
      <c r="J7" s="2"/>
      <c r="K7" s="2"/>
      <c r="L7" s="2"/>
      <c r="M7" s="2"/>
      <c r="N7" s="2"/>
      <c r="O7" s="2"/>
      <c r="P7" s="2"/>
      <c r="Q7" s="2"/>
      <c r="R7" s="2"/>
      <c r="S7" s="2"/>
      <c r="T7" s="2"/>
      <c r="U7" s="2"/>
      <c r="V7" s="2"/>
      <c r="W7" s="2"/>
      <c r="X7" s="2"/>
      <c r="Y7" s="2"/>
      <c r="Z7" s="2"/>
      <c r="AA7" s="2"/>
      <c r="AB7" s="2"/>
      <c r="AC7" s="2"/>
      <c r="AD7" s="2"/>
      <c r="AE7" s="2"/>
      <c r="AF7" s="24"/>
      <c r="AG7" s="25" t="e">
        <f t="shared" si="0"/>
        <v>#DIV/0!</v>
      </c>
      <c r="AH7" s="4"/>
    </row>
    <row r="8" spans="1:34" ht="12.75" customHeight="1" x14ac:dyDescent="0.2">
      <c r="A8" s="2">
        <v>5</v>
      </c>
      <c r="B8" s="5" t="s">
        <v>39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4"/>
      <c r="AG8" s="25" t="e">
        <f t="shared" si="0"/>
        <v>#DIV/0!</v>
      </c>
      <c r="AH8" s="4"/>
    </row>
    <row r="9" spans="1:34" ht="12.75" customHeight="1" x14ac:dyDescent="0.2">
      <c r="A9" s="2">
        <v>6</v>
      </c>
      <c r="B9" s="5" t="s">
        <v>40</v>
      </c>
      <c r="C9" s="2"/>
      <c r="D9" s="2"/>
      <c r="E9" s="2"/>
      <c r="F9" s="2"/>
      <c r="G9" s="2"/>
      <c r="H9" s="2"/>
      <c r="I9" s="2"/>
      <c r="J9" s="2"/>
      <c r="K9" s="2"/>
      <c r="L9" s="2"/>
      <c r="M9" s="2"/>
      <c r="N9" s="2"/>
      <c r="O9" s="2"/>
      <c r="P9" s="2"/>
      <c r="Q9" s="2"/>
      <c r="R9" s="2"/>
      <c r="S9" s="2"/>
      <c r="T9" s="2"/>
      <c r="U9" s="2"/>
      <c r="V9" s="2"/>
      <c r="W9" s="2"/>
      <c r="X9" s="2"/>
      <c r="Y9" s="2"/>
      <c r="Z9" s="2"/>
      <c r="AA9" s="2"/>
      <c r="AB9" s="2"/>
      <c r="AC9" s="2"/>
      <c r="AD9" s="2"/>
      <c r="AE9" s="2"/>
      <c r="AF9" s="24"/>
      <c r="AG9" s="25" t="e">
        <f t="shared" si="0"/>
        <v>#DIV/0!</v>
      </c>
      <c r="AH9" s="4"/>
    </row>
    <row r="10" spans="1:34" ht="12.75" customHeight="1" x14ac:dyDescent="0.2">
      <c r="A10" s="2">
        <v>7</v>
      </c>
      <c r="B10" s="5" t="s">
        <v>41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4"/>
      <c r="AG10" s="25" t="e">
        <f t="shared" si="0"/>
        <v>#DIV/0!</v>
      </c>
      <c r="AH10" s="4"/>
    </row>
    <row r="11" spans="1:34" ht="12.75" customHeight="1" x14ac:dyDescent="0.2">
      <c r="A11" s="2">
        <v>8</v>
      </c>
      <c r="B11" s="5" t="s">
        <v>42</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4"/>
      <c r="AG11" s="25" t="e">
        <f t="shared" si="0"/>
        <v>#DIV/0!</v>
      </c>
      <c r="AH11" s="4"/>
    </row>
    <row r="12" spans="1:34" ht="12.75" customHeight="1" x14ac:dyDescent="0.2">
      <c r="A12" s="2">
        <v>9</v>
      </c>
      <c r="B12" s="5" t="s">
        <v>43</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4"/>
      <c r="AG12" s="25" t="e">
        <f t="shared" si="0"/>
        <v>#DIV/0!</v>
      </c>
      <c r="AH12" s="4"/>
    </row>
    <row r="13" spans="1:34" ht="12.75" customHeight="1" x14ac:dyDescent="0.2">
      <c r="A13" s="2">
        <v>10</v>
      </c>
      <c r="B13" s="5" t="s">
        <v>44</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4"/>
      <c r="AG13" s="25" t="e">
        <f t="shared" si="0"/>
        <v>#DIV/0!</v>
      </c>
      <c r="AH13" s="4"/>
    </row>
    <row r="14" spans="1:34" ht="12.75" customHeight="1" x14ac:dyDescent="0.2">
      <c r="A14" s="2">
        <v>11</v>
      </c>
      <c r="B14" s="5" t="s">
        <v>45</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4"/>
      <c r="AG14" s="25" t="e">
        <f t="shared" si="0"/>
        <v>#DIV/0!</v>
      </c>
      <c r="AH14" s="4"/>
    </row>
    <row r="15" spans="1:34" ht="12.75" customHeight="1" x14ac:dyDescent="0.2">
      <c r="A15" s="2">
        <v>12</v>
      </c>
      <c r="B15" s="5" t="s">
        <v>46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4"/>
      <c r="AG15" s="25" t="e">
        <f t="shared" si="0"/>
        <v>#DIV/0!</v>
      </c>
      <c r="AH15" s="4"/>
    </row>
    <row r="16" spans="1:34" ht="12.75" customHeight="1" x14ac:dyDescent="0.2">
      <c r="A16" s="2">
        <v>13</v>
      </c>
      <c r="B16" s="5" t="s">
        <v>47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4"/>
      <c r="AG16" s="25" t="e">
        <f t="shared" si="0"/>
        <v>#DIV/0!</v>
      </c>
      <c r="AH16" s="4"/>
    </row>
    <row r="17" spans="1:34" ht="12.75" customHeight="1" x14ac:dyDescent="0.2">
      <c r="A17" s="2">
        <v>14</v>
      </c>
      <c r="B17" s="5" t="s">
        <v>48</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4"/>
      <c r="AG17" s="25" t="e">
        <f t="shared" si="0"/>
        <v>#DIV/0!</v>
      </c>
      <c r="AH17" s="4"/>
    </row>
    <row r="18" spans="1:34" ht="12.75" customHeight="1" x14ac:dyDescent="0.2">
      <c r="A18" s="2">
        <v>15</v>
      </c>
      <c r="B18" s="5" t="s">
        <v>49</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4"/>
      <c r="AG18" s="25" t="e">
        <f t="shared" si="0"/>
        <v>#DIV/0!</v>
      </c>
      <c r="AH18" s="4"/>
    </row>
    <row r="19" spans="1:34" ht="12.75" customHeight="1" x14ac:dyDescent="0.2">
      <c r="A19" s="2">
        <v>16</v>
      </c>
      <c r="B19" s="5" t="s">
        <v>50</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4"/>
      <c r="AG19" s="25" t="e">
        <f t="shared" si="0"/>
        <v>#DIV/0!</v>
      </c>
      <c r="AH19" s="4"/>
    </row>
    <row r="20" spans="1:34" ht="12.75" customHeight="1" x14ac:dyDescent="0.2">
      <c r="A20" s="2">
        <v>17</v>
      </c>
      <c r="B20" s="5" t="s">
        <v>51</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4"/>
      <c r="AG20" s="25" t="e">
        <f t="shared" si="0"/>
        <v>#DIV/0!</v>
      </c>
      <c r="AH20" s="4"/>
    </row>
    <row r="21" spans="1:34" ht="12.75" customHeight="1" x14ac:dyDescent="0.2">
      <c r="A21" s="2">
        <v>18</v>
      </c>
      <c r="B21" s="5" t="s">
        <v>52</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4"/>
      <c r="AG21" s="25" t="e">
        <f t="shared" si="0"/>
        <v>#DIV/0!</v>
      </c>
      <c r="AH21" s="4"/>
    </row>
    <row r="22" spans="1:34" ht="12.75" customHeight="1" x14ac:dyDescent="0.2">
      <c r="A22" s="2">
        <v>19</v>
      </c>
      <c r="B22" s="5" t="s">
        <v>53</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4"/>
      <c r="AG22" s="25" t="e">
        <f t="shared" si="0"/>
        <v>#DIV/0!</v>
      </c>
      <c r="AH22" s="4"/>
    </row>
    <row r="23" spans="1:34" ht="12.75" customHeight="1" x14ac:dyDescent="0.2">
      <c r="A23" s="2">
        <v>20</v>
      </c>
      <c r="B23" s="5"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4"/>
      <c r="AG23" s="25" t="e">
        <f t="shared" si="0"/>
        <v>#DIV/0!</v>
      </c>
      <c r="AH23" s="4"/>
    </row>
    <row r="24" spans="1:34" ht="12.6" customHeight="1" x14ac:dyDescent="0.2">
      <c r="A24" s="2">
        <v>21</v>
      </c>
      <c r="B24" s="5" t="s">
        <v>55</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4"/>
      <c r="AG24" s="25" t="e">
        <f t="shared" si="0"/>
        <v>#DIV/0!</v>
      </c>
      <c r="AH24" s="4"/>
    </row>
    <row r="25" spans="1:34" ht="12.75" customHeight="1" x14ac:dyDescent="0.2">
      <c r="A25" s="2">
        <v>22</v>
      </c>
      <c r="B25" s="5" t="s">
        <v>56</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4"/>
      <c r="AG25" s="25" t="e">
        <f t="shared" si="0"/>
        <v>#DIV/0!</v>
      </c>
      <c r="AH25" s="4"/>
    </row>
    <row r="26" spans="1:34" ht="12.75" customHeight="1" x14ac:dyDescent="0.2">
      <c r="A26" s="2">
        <v>23</v>
      </c>
      <c r="B26" s="5" t="s">
        <v>57</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4"/>
      <c r="AG26" s="25" t="e">
        <f t="shared" si="0"/>
        <v>#DIV/0!</v>
      </c>
      <c r="AH26" s="4"/>
    </row>
    <row r="27" spans="1:34" ht="12.75" customHeight="1" x14ac:dyDescent="0.2">
      <c r="A27" s="2">
        <v>24</v>
      </c>
      <c r="B27" s="5" t="s">
        <v>58</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4"/>
      <c r="AG27" s="25" t="e">
        <f t="shared" si="0"/>
        <v>#DIV/0!</v>
      </c>
      <c r="AH27" s="4"/>
    </row>
    <row r="28" spans="1:34" ht="12.75" customHeight="1" x14ac:dyDescent="0.2">
      <c r="A28" s="2">
        <v>25</v>
      </c>
      <c r="B28" s="5" t="s">
        <v>59</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4"/>
      <c r="AG28" s="25" t="e">
        <f t="shared" si="0"/>
        <v>#DIV/0!</v>
      </c>
      <c r="AH28" s="4"/>
    </row>
    <row r="29" spans="1:34" ht="12.75" customHeight="1" x14ac:dyDescent="0.2">
      <c r="A29" s="2">
        <v>26</v>
      </c>
      <c r="B29" s="5" t="s">
        <v>60</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4"/>
      <c r="AG29" s="25" t="e">
        <f t="shared" si="0"/>
        <v>#DIV/0!</v>
      </c>
      <c r="AH29" s="4"/>
    </row>
    <row r="30" spans="1:34" ht="12.75" customHeight="1" x14ac:dyDescent="0.2">
      <c r="A30" s="2">
        <v>27</v>
      </c>
      <c r="B30" s="5" t="s">
        <v>61</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4"/>
      <c r="AG30" s="25" t="e">
        <f t="shared" si="0"/>
        <v>#DIV/0!</v>
      </c>
      <c r="AH30" s="4"/>
    </row>
    <row r="31" spans="1:34" ht="12.75" customHeight="1" x14ac:dyDescent="0.2">
      <c r="A31" s="2">
        <v>28</v>
      </c>
      <c r="B31" s="5" t="s">
        <v>62</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4"/>
      <c r="AG31" s="25" t="e">
        <f t="shared" si="0"/>
        <v>#DIV/0!</v>
      </c>
      <c r="AH31" s="4"/>
    </row>
    <row r="32" spans="1:34" ht="12.75" customHeight="1" x14ac:dyDescent="0.2">
      <c r="A32" s="2">
        <v>29</v>
      </c>
      <c r="B32" s="5" t="s">
        <v>63</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4"/>
      <c r="AG32" s="25" t="e">
        <f t="shared" si="0"/>
        <v>#DIV/0!</v>
      </c>
      <c r="AH32" s="4"/>
    </row>
    <row r="33" spans="1:34" ht="12.75" customHeight="1" x14ac:dyDescent="0.2">
      <c r="A33" s="2">
        <v>30</v>
      </c>
      <c r="B33" s="5" t="s">
        <v>64</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4"/>
      <c r="AG33" s="25" t="e">
        <f t="shared" si="0"/>
        <v>#DIV/0!</v>
      </c>
      <c r="AH33" s="4"/>
    </row>
    <row r="34" spans="1:34" ht="12.75" customHeight="1" x14ac:dyDescent="0.2">
      <c r="A34" s="2">
        <v>31</v>
      </c>
      <c r="B34" s="5" t="s">
        <v>65</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4"/>
      <c r="AG34" s="25" t="e">
        <f t="shared" si="0"/>
        <v>#DIV/0!</v>
      </c>
      <c r="AH34" s="4"/>
    </row>
    <row r="35" spans="1:34" ht="12.75" customHeight="1" x14ac:dyDescent="0.2">
      <c r="A35" s="2">
        <v>32</v>
      </c>
      <c r="B35" s="5" t="s">
        <v>66</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4"/>
      <c r="AG35" s="25" t="e">
        <f t="shared" si="0"/>
        <v>#DIV/0!</v>
      </c>
      <c r="AH35" s="4"/>
    </row>
    <row r="36" spans="1:34" ht="12.75" customHeight="1" x14ac:dyDescent="0.2">
      <c r="A36" s="2">
        <v>33</v>
      </c>
      <c r="B36" s="5" t="s">
        <v>67</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4"/>
      <c r="AG36" s="25" t="e">
        <f t="shared" si="0"/>
        <v>#DIV/0!</v>
      </c>
      <c r="AH36" s="4"/>
    </row>
    <row r="37" spans="1:34" ht="12.75" customHeight="1" x14ac:dyDescent="0.2">
      <c r="A37" s="2">
        <v>34</v>
      </c>
      <c r="B37" s="5" t="s">
        <v>68</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4"/>
      <c r="AG37" s="25" t="e">
        <f t="shared" si="0"/>
        <v>#DIV/0!</v>
      </c>
      <c r="AH37" s="4"/>
    </row>
    <row r="38" spans="1:34" ht="12.75" customHeight="1" x14ac:dyDescent="0.2">
      <c r="A38" s="2">
        <v>35</v>
      </c>
      <c r="B38" s="5" t="s">
        <v>69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4"/>
      <c r="AG38" s="25" t="e">
        <f t="shared" si="0"/>
        <v>#DIV/0!</v>
      </c>
    </row>
    <row r="39" spans="1:34" ht="12.75" customHeight="1" x14ac:dyDescent="0.2">
      <c r="A39" s="2">
        <v>36</v>
      </c>
      <c r="B39" s="5" t="s">
        <v>70</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4"/>
      <c r="AG39" s="25" t="e">
        <f t="shared" si="0"/>
        <v>#DIV/0!</v>
      </c>
    </row>
    <row r="40" spans="1:34" ht="12.75" customHeight="1" x14ac:dyDescent="0.2">
      <c r="A40" s="2">
        <v>37</v>
      </c>
      <c r="B40" s="5" t="s">
        <v>71</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4"/>
      <c r="AG40" s="25" t="e">
        <f t="shared" si="0"/>
        <v>#DIV/0!</v>
      </c>
    </row>
    <row r="41" spans="1:34" x14ac:dyDescent="0.2">
      <c r="B41" s="6"/>
    </row>
  </sheetData>
  <mergeCells count="1">
    <mergeCell ref="C2:AF2"/>
  </mergeCells>
  <phoneticPr fontId="1" type="noConversion"/>
  <printOptions horizontalCentered="1"/>
  <pageMargins left="0.25" right="0.25" top="0.25" bottom="0.2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zoomScaleNormal="100" workbookViewId="0">
      <pane xSplit="2" ySplit="2" topLeftCell="C3" activePane="bottomRight" state="frozen"/>
      <selection pane="topRight" activeCell="C1" sqref="C1"/>
      <selection pane="bottomLeft" activeCell="A3" sqref="A3"/>
      <selection pane="bottomRight" activeCell="B24" sqref="B24"/>
    </sheetView>
  </sheetViews>
  <sheetFormatPr defaultColWidth="9.140625" defaultRowHeight="12.75" x14ac:dyDescent="0.2"/>
  <cols>
    <col min="1" max="1" width="6" style="1" customWidth="1"/>
    <col min="2" max="2" width="127.140625" style="7" customWidth="1"/>
    <col min="3" max="7" width="12.7109375" style="1" customWidth="1"/>
    <col min="8" max="8" width="11" style="1" customWidth="1"/>
    <col min="9" max="13" width="12.7109375" style="1" customWidth="1"/>
    <col min="14" max="16384" width="9.140625" style="3"/>
  </cols>
  <sheetData>
    <row r="1" spans="1:13" ht="33" customHeight="1" x14ac:dyDescent="0.2">
      <c r="A1" s="8"/>
      <c r="B1" s="8"/>
      <c r="C1" s="20" t="s">
        <v>72</v>
      </c>
      <c r="D1" s="20"/>
      <c r="E1" s="20"/>
      <c r="F1" s="20"/>
      <c r="G1" s="20"/>
      <c r="H1" s="8"/>
      <c r="I1" s="20" t="s">
        <v>73</v>
      </c>
      <c r="J1" s="20"/>
      <c r="K1" s="20"/>
      <c r="L1" s="20"/>
      <c r="M1" s="20"/>
    </row>
    <row r="2" spans="1:13" s="14" customFormat="1" ht="50.45" customHeight="1" x14ac:dyDescent="0.25">
      <c r="A2" s="10"/>
      <c r="B2" s="13"/>
      <c r="C2" s="15" t="s">
        <v>74</v>
      </c>
      <c r="D2" s="15" t="s">
        <v>75</v>
      </c>
      <c r="E2" s="15" t="s">
        <v>76</v>
      </c>
      <c r="F2" s="15" t="s">
        <v>77</v>
      </c>
      <c r="G2" s="15" t="s">
        <v>78</v>
      </c>
      <c r="H2" s="19" t="s">
        <v>79</v>
      </c>
      <c r="I2" s="15" t="s">
        <v>74</v>
      </c>
      <c r="J2" s="15" t="s">
        <v>75</v>
      </c>
      <c r="K2" s="15" t="s">
        <v>76</v>
      </c>
      <c r="L2" s="15" t="s">
        <v>77</v>
      </c>
      <c r="M2" s="15" t="s">
        <v>78</v>
      </c>
    </row>
    <row r="3" spans="1:13" ht="12.75" customHeight="1" x14ac:dyDescent="0.2">
      <c r="A3" s="2">
        <v>1</v>
      </c>
      <c r="B3" s="5" t="s">
        <v>35</v>
      </c>
      <c r="C3" s="17">
        <f>COUNTIF('Survey Responses'!C4:AF4, "4")</f>
        <v>0</v>
      </c>
      <c r="D3" s="17">
        <f>COUNTIF('Survey Responses'!C4:AF4, "3")</f>
        <v>0</v>
      </c>
      <c r="E3" s="17">
        <f>COUNTIF('Survey Responses'!C4:AF4, "2")</f>
        <v>0</v>
      </c>
      <c r="F3" s="17">
        <f>COUNTIF('Survey Responses'!C4:AF4, "1")</f>
        <v>0</v>
      </c>
      <c r="G3" s="17">
        <f>COUNTIF('Survey Responses'!C4:AF4, "99")</f>
        <v>0</v>
      </c>
      <c r="H3" s="18">
        <f>SUM(C3:G3)</f>
        <v>0</v>
      </c>
      <c r="I3" s="21" t="e">
        <f t="shared" ref="I3:I39" si="0">C3/H3</f>
        <v>#DIV/0!</v>
      </c>
      <c r="J3" s="21" t="e">
        <f t="shared" ref="J3:J39" si="1">D3/H3</f>
        <v>#DIV/0!</v>
      </c>
      <c r="K3" s="21" t="e">
        <f t="shared" ref="K3:K39" si="2">E3/H3</f>
        <v>#DIV/0!</v>
      </c>
      <c r="L3" s="21" t="e">
        <f t="shared" ref="L3:L39" si="3">F3/H3</f>
        <v>#DIV/0!</v>
      </c>
      <c r="M3" s="21" t="e">
        <f t="shared" ref="M3:M39" si="4">G3/H3</f>
        <v>#DIV/0!</v>
      </c>
    </row>
    <row r="4" spans="1:13" ht="12.75" customHeight="1" x14ac:dyDescent="0.2">
      <c r="A4" s="2">
        <v>2</v>
      </c>
      <c r="B4" s="5" t="s">
        <v>36</v>
      </c>
      <c r="C4" s="17">
        <f>COUNTIF('Survey Responses'!C5:AF5, "4")</f>
        <v>0</v>
      </c>
      <c r="D4" s="17">
        <f>COUNTIF('Survey Responses'!C5:AF5, "3")</f>
        <v>0</v>
      </c>
      <c r="E4" s="17">
        <f>COUNTIF('Survey Responses'!C5:AF5, "2")</f>
        <v>0</v>
      </c>
      <c r="F4" s="17">
        <f>COUNTIF('Survey Responses'!C5:AF5, "1")</f>
        <v>0</v>
      </c>
      <c r="G4" s="17">
        <f>COUNTIF('Survey Responses'!C5:AF5, "99")</f>
        <v>0</v>
      </c>
      <c r="H4" s="18">
        <f t="shared" ref="H4:H39" si="5">SUM(C4:G4)</f>
        <v>0</v>
      </c>
      <c r="I4" s="21" t="e">
        <f t="shared" si="0"/>
        <v>#DIV/0!</v>
      </c>
      <c r="J4" s="21" t="e">
        <f t="shared" si="1"/>
        <v>#DIV/0!</v>
      </c>
      <c r="K4" s="21" t="e">
        <f t="shared" si="2"/>
        <v>#DIV/0!</v>
      </c>
      <c r="L4" s="21" t="e">
        <f t="shared" si="3"/>
        <v>#DIV/0!</v>
      </c>
      <c r="M4" s="21" t="e">
        <f t="shared" si="4"/>
        <v>#DIV/0!</v>
      </c>
    </row>
    <row r="5" spans="1:13" ht="12.75" customHeight="1" x14ac:dyDescent="0.2">
      <c r="A5" s="2">
        <v>3</v>
      </c>
      <c r="B5" s="5" t="s">
        <v>37</v>
      </c>
      <c r="C5" s="17">
        <f>COUNTIF('Survey Responses'!C6:AF6, "4")</f>
        <v>0</v>
      </c>
      <c r="D5" s="17">
        <f>COUNTIF('Survey Responses'!C6:AF6, "3")</f>
        <v>0</v>
      </c>
      <c r="E5" s="17">
        <f>COUNTIF('Survey Responses'!C6:AF6, "2")</f>
        <v>0</v>
      </c>
      <c r="F5" s="17">
        <f>COUNTIF('Survey Responses'!C6:AF6, "1")</f>
        <v>0</v>
      </c>
      <c r="G5" s="17">
        <f>COUNTIF('Survey Responses'!C6:AF6, "99")</f>
        <v>0</v>
      </c>
      <c r="H5" s="18">
        <f t="shared" si="5"/>
        <v>0</v>
      </c>
      <c r="I5" s="21" t="e">
        <f t="shared" si="0"/>
        <v>#DIV/0!</v>
      </c>
      <c r="J5" s="21" t="e">
        <f t="shared" si="1"/>
        <v>#DIV/0!</v>
      </c>
      <c r="K5" s="21" t="e">
        <f t="shared" si="2"/>
        <v>#DIV/0!</v>
      </c>
      <c r="L5" s="21" t="e">
        <f t="shared" si="3"/>
        <v>#DIV/0!</v>
      </c>
      <c r="M5" s="21" t="e">
        <f t="shared" si="4"/>
        <v>#DIV/0!</v>
      </c>
    </row>
    <row r="6" spans="1:13" ht="12.75" customHeight="1" x14ac:dyDescent="0.2">
      <c r="A6" s="2">
        <v>4</v>
      </c>
      <c r="B6" s="5" t="s">
        <v>38</v>
      </c>
      <c r="C6" s="17">
        <f>COUNTIF('Survey Responses'!C7:AF7, "4")</f>
        <v>0</v>
      </c>
      <c r="D6" s="17">
        <f>COUNTIF('Survey Responses'!C7:AF7, "3")</f>
        <v>0</v>
      </c>
      <c r="E6" s="17">
        <f>COUNTIF('Survey Responses'!C7:AF7, "2")</f>
        <v>0</v>
      </c>
      <c r="F6" s="17">
        <f>COUNTIF('Survey Responses'!C7:AF7, "1")</f>
        <v>0</v>
      </c>
      <c r="G6" s="17">
        <f>COUNTIF('Survey Responses'!C7:AF7, "99")</f>
        <v>0</v>
      </c>
      <c r="H6" s="18">
        <f t="shared" si="5"/>
        <v>0</v>
      </c>
      <c r="I6" s="21" t="e">
        <f t="shared" si="0"/>
        <v>#DIV/0!</v>
      </c>
      <c r="J6" s="21" t="e">
        <f t="shared" si="1"/>
        <v>#DIV/0!</v>
      </c>
      <c r="K6" s="21" t="e">
        <f t="shared" si="2"/>
        <v>#DIV/0!</v>
      </c>
      <c r="L6" s="21" t="e">
        <f t="shared" si="3"/>
        <v>#DIV/0!</v>
      </c>
      <c r="M6" s="21" t="e">
        <f t="shared" si="4"/>
        <v>#DIV/0!</v>
      </c>
    </row>
    <row r="7" spans="1:13" ht="12.75" customHeight="1" x14ac:dyDescent="0.2">
      <c r="A7" s="2">
        <v>5</v>
      </c>
      <c r="B7" s="5" t="s">
        <v>39</v>
      </c>
      <c r="C7" s="17">
        <f>COUNTIF('Survey Responses'!C8:AF8, "4")</f>
        <v>0</v>
      </c>
      <c r="D7" s="17">
        <f>COUNTIF('Survey Responses'!C8:AF8, "3")</f>
        <v>0</v>
      </c>
      <c r="E7" s="17">
        <f>COUNTIF('Survey Responses'!C8:AF8, "2")</f>
        <v>0</v>
      </c>
      <c r="F7" s="17">
        <f>COUNTIF('Survey Responses'!C8:AF8, "1")</f>
        <v>0</v>
      </c>
      <c r="G7" s="17">
        <f>COUNTIF('Survey Responses'!C8:AF8, "99")</f>
        <v>0</v>
      </c>
      <c r="H7" s="18">
        <f t="shared" si="5"/>
        <v>0</v>
      </c>
      <c r="I7" s="21" t="e">
        <f t="shared" si="0"/>
        <v>#DIV/0!</v>
      </c>
      <c r="J7" s="21" t="e">
        <f t="shared" si="1"/>
        <v>#DIV/0!</v>
      </c>
      <c r="K7" s="21" t="e">
        <f t="shared" si="2"/>
        <v>#DIV/0!</v>
      </c>
      <c r="L7" s="21" t="e">
        <f t="shared" si="3"/>
        <v>#DIV/0!</v>
      </c>
      <c r="M7" s="21" t="e">
        <f t="shared" si="4"/>
        <v>#DIV/0!</v>
      </c>
    </row>
    <row r="8" spans="1:13" ht="12.75" customHeight="1" x14ac:dyDescent="0.2">
      <c r="A8" s="2">
        <v>6</v>
      </c>
      <c r="B8" s="5" t="s">
        <v>40</v>
      </c>
      <c r="C8" s="17">
        <f>COUNTIF('Survey Responses'!C9:AF9, "4")</f>
        <v>0</v>
      </c>
      <c r="D8" s="17">
        <f>COUNTIF('Survey Responses'!C9:AF9, "3")</f>
        <v>0</v>
      </c>
      <c r="E8" s="17">
        <f>COUNTIF('Survey Responses'!C9:AF9, "2")</f>
        <v>0</v>
      </c>
      <c r="F8" s="17">
        <f>COUNTIF('Survey Responses'!C9:AF9, "1")</f>
        <v>0</v>
      </c>
      <c r="G8" s="17">
        <f>COUNTIF('Survey Responses'!C9:AF9, "99")</f>
        <v>0</v>
      </c>
      <c r="H8" s="18">
        <f t="shared" si="5"/>
        <v>0</v>
      </c>
      <c r="I8" s="21" t="e">
        <f t="shared" si="0"/>
        <v>#DIV/0!</v>
      </c>
      <c r="J8" s="21" t="e">
        <f t="shared" si="1"/>
        <v>#DIV/0!</v>
      </c>
      <c r="K8" s="21" t="e">
        <f t="shared" si="2"/>
        <v>#DIV/0!</v>
      </c>
      <c r="L8" s="21" t="e">
        <f t="shared" si="3"/>
        <v>#DIV/0!</v>
      </c>
      <c r="M8" s="21" t="e">
        <f t="shared" si="4"/>
        <v>#DIV/0!</v>
      </c>
    </row>
    <row r="9" spans="1:13" ht="12.75" customHeight="1" x14ac:dyDescent="0.2">
      <c r="A9" s="2">
        <v>7</v>
      </c>
      <c r="B9" s="5" t="s">
        <v>41</v>
      </c>
      <c r="C9" s="17">
        <f>COUNTIF('Survey Responses'!C10:AF10, "4")</f>
        <v>0</v>
      </c>
      <c r="D9" s="17">
        <f>COUNTIF('Survey Responses'!C10:AF10, "3")</f>
        <v>0</v>
      </c>
      <c r="E9" s="17">
        <f>COUNTIF('Survey Responses'!C10:AF10, "2")</f>
        <v>0</v>
      </c>
      <c r="F9" s="17">
        <f>COUNTIF('Survey Responses'!C10:AF10, "1")</f>
        <v>0</v>
      </c>
      <c r="G9" s="17">
        <f>COUNTIF('Survey Responses'!C10:AF10, "99")</f>
        <v>0</v>
      </c>
      <c r="H9" s="18">
        <f t="shared" si="5"/>
        <v>0</v>
      </c>
      <c r="I9" s="21" t="e">
        <f t="shared" si="0"/>
        <v>#DIV/0!</v>
      </c>
      <c r="J9" s="21" t="e">
        <f t="shared" si="1"/>
        <v>#DIV/0!</v>
      </c>
      <c r="K9" s="21" t="e">
        <f t="shared" si="2"/>
        <v>#DIV/0!</v>
      </c>
      <c r="L9" s="21" t="e">
        <f t="shared" si="3"/>
        <v>#DIV/0!</v>
      </c>
      <c r="M9" s="21" t="e">
        <f t="shared" si="4"/>
        <v>#DIV/0!</v>
      </c>
    </row>
    <row r="10" spans="1:13" ht="12.75" customHeight="1" x14ac:dyDescent="0.2">
      <c r="A10" s="2">
        <v>8</v>
      </c>
      <c r="B10" s="5" t="s">
        <v>42</v>
      </c>
      <c r="C10" s="17">
        <f>COUNTIF('Survey Responses'!C11:AF11, "4")</f>
        <v>0</v>
      </c>
      <c r="D10" s="17">
        <f>COUNTIF('Survey Responses'!C11:AF11, "3")</f>
        <v>0</v>
      </c>
      <c r="E10" s="17">
        <f>COUNTIF('Survey Responses'!C11:AF11, "2")</f>
        <v>0</v>
      </c>
      <c r="F10" s="17">
        <f>COUNTIF('Survey Responses'!C11:AF11, "1")</f>
        <v>0</v>
      </c>
      <c r="G10" s="17">
        <f>COUNTIF('Survey Responses'!C11:AF11, "99")</f>
        <v>0</v>
      </c>
      <c r="H10" s="18">
        <f t="shared" si="5"/>
        <v>0</v>
      </c>
      <c r="I10" s="21" t="e">
        <f t="shared" si="0"/>
        <v>#DIV/0!</v>
      </c>
      <c r="J10" s="21" t="e">
        <f t="shared" si="1"/>
        <v>#DIV/0!</v>
      </c>
      <c r="K10" s="21" t="e">
        <f t="shared" si="2"/>
        <v>#DIV/0!</v>
      </c>
      <c r="L10" s="21" t="e">
        <f t="shared" si="3"/>
        <v>#DIV/0!</v>
      </c>
      <c r="M10" s="21" t="e">
        <f t="shared" si="4"/>
        <v>#DIV/0!</v>
      </c>
    </row>
    <row r="11" spans="1:13" ht="12.75" customHeight="1" x14ac:dyDescent="0.2">
      <c r="A11" s="2">
        <v>9</v>
      </c>
      <c r="B11" s="5" t="s">
        <v>43</v>
      </c>
      <c r="C11" s="17">
        <f>COUNTIF('Survey Responses'!C12:AF12, "4")</f>
        <v>0</v>
      </c>
      <c r="D11" s="17">
        <f>COUNTIF('Survey Responses'!C12:AF12, "3")</f>
        <v>0</v>
      </c>
      <c r="E11" s="17">
        <f>COUNTIF('Survey Responses'!C12:AF12, "2")</f>
        <v>0</v>
      </c>
      <c r="F11" s="17">
        <f>COUNTIF('Survey Responses'!C12:AF12, "1")</f>
        <v>0</v>
      </c>
      <c r="G11" s="17">
        <f>COUNTIF('Survey Responses'!C12:AF12, "99")</f>
        <v>0</v>
      </c>
      <c r="H11" s="18">
        <f t="shared" si="5"/>
        <v>0</v>
      </c>
      <c r="I11" s="21" t="e">
        <f t="shared" si="0"/>
        <v>#DIV/0!</v>
      </c>
      <c r="J11" s="21" t="e">
        <f t="shared" si="1"/>
        <v>#DIV/0!</v>
      </c>
      <c r="K11" s="21" t="e">
        <f t="shared" si="2"/>
        <v>#DIV/0!</v>
      </c>
      <c r="L11" s="21" t="e">
        <f t="shared" si="3"/>
        <v>#DIV/0!</v>
      </c>
      <c r="M11" s="21" t="e">
        <f t="shared" si="4"/>
        <v>#DIV/0!</v>
      </c>
    </row>
    <row r="12" spans="1:13" ht="12.75" customHeight="1" x14ac:dyDescent="0.2">
      <c r="A12" s="2">
        <v>10</v>
      </c>
      <c r="B12" s="5" t="s">
        <v>44</v>
      </c>
      <c r="C12" s="17">
        <f>COUNTIF('Survey Responses'!C13:AF13, "4")</f>
        <v>0</v>
      </c>
      <c r="D12" s="17">
        <f>COUNTIF('Survey Responses'!C13:AF13, "3")</f>
        <v>0</v>
      </c>
      <c r="E12" s="17">
        <f>COUNTIF('Survey Responses'!C13:AF13, "2")</f>
        <v>0</v>
      </c>
      <c r="F12" s="17">
        <f>COUNTIF('Survey Responses'!C13:AF13, "1")</f>
        <v>0</v>
      </c>
      <c r="G12" s="17">
        <f>COUNTIF('Survey Responses'!C13:AF13, "99")</f>
        <v>0</v>
      </c>
      <c r="H12" s="18">
        <f t="shared" si="5"/>
        <v>0</v>
      </c>
      <c r="I12" s="21" t="e">
        <f t="shared" si="0"/>
        <v>#DIV/0!</v>
      </c>
      <c r="J12" s="21" t="e">
        <f t="shared" si="1"/>
        <v>#DIV/0!</v>
      </c>
      <c r="K12" s="21" t="e">
        <f t="shared" si="2"/>
        <v>#DIV/0!</v>
      </c>
      <c r="L12" s="21" t="e">
        <f t="shared" si="3"/>
        <v>#DIV/0!</v>
      </c>
      <c r="M12" s="21" t="e">
        <f t="shared" si="4"/>
        <v>#DIV/0!</v>
      </c>
    </row>
    <row r="13" spans="1:13" ht="12.75" customHeight="1" x14ac:dyDescent="0.2">
      <c r="A13" s="2">
        <v>11</v>
      </c>
      <c r="B13" s="5" t="s">
        <v>45</v>
      </c>
      <c r="C13" s="17">
        <f>COUNTIF('Survey Responses'!C14:AF14, "4")</f>
        <v>0</v>
      </c>
      <c r="D13" s="17">
        <f>COUNTIF('Survey Responses'!C14:AF14, "3")</f>
        <v>0</v>
      </c>
      <c r="E13" s="17">
        <f>COUNTIF('Survey Responses'!C14:AF14, "2")</f>
        <v>0</v>
      </c>
      <c r="F13" s="17">
        <f>COUNTIF('Survey Responses'!C14:AF14, "1")</f>
        <v>0</v>
      </c>
      <c r="G13" s="17">
        <f>COUNTIF('Survey Responses'!C14:AF14, "99")</f>
        <v>0</v>
      </c>
      <c r="H13" s="18">
        <f t="shared" si="5"/>
        <v>0</v>
      </c>
      <c r="I13" s="21" t="e">
        <f t="shared" si="0"/>
        <v>#DIV/0!</v>
      </c>
      <c r="J13" s="21" t="e">
        <f t="shared" si="1"/>
        <v>#DIV/0!</v>
      </c>
      <c r="K13" s="21" t="e">
        <f t="shared" si="2"/>
        <v>#DIV/0!</v>
      </c>
      <c r="L13" s="21" t="e">
        <f t="shared" si="3"/>
        <v>#DIV/0!</v>
      </c>
      <c r="M13" s="21" t="e">
        <f t="shared" si="4"/>
        <v>#DIV/0!</v>
      </c>
    </row>
    <row r="14" spans="1:13" ht="12.75" customHeight="1" x14ac:dyDescent="0.2">
      <c r="A14" s="2">
        <v>12</v>
      </c>
      <c r="B14" s="5" t="s">
        <v>46</v>
      </c>
      <c r="C14" s="17">
        <f>COUNTIF('Survey Responses'!C15:AF15, "4")</f>
        <v>0</v>
      </c>
      <c r="D14" s="17">
        <f>COUNTIF('Survey Responses'!C15:AF15, "3")</f>
        <v>0</v>
      </c>
      <c r="E14" s="17">
        <f>COUNTIF('Survey Responses'!C15:AF15, "2")</f>
        <v>0</v>
      </c>
      <c r="F14" s="17">
        <f>COUNTIF('Survey Responses'!C15:AF15, "1")</f>
        <v>0</v>
      </c>
      <c r="G14" s="17">
        <f>COUNTIF('Survey Responses'!C15:AF15, "99")</f>
        <v>0</v>
      </c>
      <c r="H14" s="18">
        <f t="shared" si="5"/>
        <v>0</v>
      </c>
      <c r="I14" s="21" t="e">
        <f t="shared" si="0"/>
        <v>#DIV/0!</v>
      </c>
      <c r="J14" s="21" t="e">
        <f t="shared" si="1"/>
        <v>#DIV/0!</v>
      </c>
      <c r="K14" s="21" t="e">
        <f t="shared" si="2"/>
        <v>#DIV/0!</v>
      </c>
      <c r="L14" s="21" t="e">
        <f t="shared" si="3"/>
        <v>#DIV/0!</v>
      </c>
      <c r="M14" s="21" t="e">
        <f t="shared" si="4"/>
        <v>#DIV/0!</v>
      </c>
    </row>
    <row r="15" spans="1:13" ht="12.75" customHeight="1" x14ac:dyDescent="0.2">
      <c r="A15" s="2">
        <v>13</v>
      </c>
      <c r="B15" s="5" t="s">
        <v>47</v>
      </c>
      <c r="C15" s="17">
        <f>COUNTIF('Survey Responses'!C16:AF16, "4")</f>
        <v>0</v>
      </c>
      <c r="D15" s="17">
        <f>COUNTIF('Survey Responses'!C16:AF16, "3")</f>
        <v>0</v>
      </c>
      <c r="E15" s="17">
        <f>COUNTIF('Survey Responses'!C16:AF16, "2")</f>
        <v>0</v>
      </c>
      <c r="F15" s="17">
        <f>COUNTIF('Survey Responses'!C16:AF16, "1")</f>
        <v>0</v>
      </c>
      <c r="G15" s="17">
        <f>COUNTIF('Survey Responses'!C16:AF16, "99")</f>
        <v>0</v>
      </c>
      <c r="H15" s="18">
        <f t="shared" si="5"/>
        <v>0</v>
      </c>
      <c r="I15" s="21" t="e">
        <f t="shared" si="0"/>
        <v>#DIV/0!</v>
      </c>
      <c r="J15" s="21" t="e">
        <f t="shared" si="1"/>
        <v>#DIV/0!</v>
      </c>
      <c r="K15" s="21" t="e">
        <f t="shared" si="2"/>
        <v>#DIV/0!</v>
      </c>
      <c r="L15" s="21" t="e">
        <f t="shared" si="3"/>
        <v>#DIV/0!</v>
      </c>
      <c r="M15" s="21" t="e">
        <f t="shared" si="4"/>
        <v>#DIV/0!</v>
      </c>
    </row>
    <row r="16" spans="1:13" ht="12.75" customHeight="1" x14ac:dyDescent="0.2">
      <c r="A16" s="2">
        <v>14</v>
      </c>
      <c r="B16" s="5" t="s">
        <v>48</v>
      </c>
      <c r="C16" s="17">
        <f>COUNTIF('Survey Responses'!C17:AF17, "4")</f>
        <v>0</v>
      </c>
      <c r="D16" s="17">
        <f>COUNTIF('Survey Responses'!C17:AF17, "3")</f>
        <v>0</v>
      </c>
      <c r="E16" s="17">
        <f>COUNTIF('Survey Responses'!C17:AF17, "2")</f>
        <v>0</v>
      </c>
      <c r="F16" s="17">
        <f>COUNTIF('Survey Responses'!C17:AF17, "1")</f>
        <v>0</v>
      </c>
      <c r="G16" s="17">
        <f>COUNTIF('Survey Responses'!C17:AF17, "99")</f>
        <v>0</v>
      </c>
      <c r="H16" s="18">
        <f t="shared" si="5"/>
        <v>0</v>
      </c>
      <c r="I16" s="21" t="e">
        <f t="shared" si="0"/>
        <v>#DIV/0!</v>
      </c>
      <c r="J16" s="21" t="e">
        <f t="shared" si="1"/>
        <v>#DIV/0!</v>
      </c>
      <c r="K16" s="21" t="e">
        <f t="shared" si="2"/>
        <v>#DIV/0!</v>
      </c>
      <c r="L16" s="21" t="e">
        <f t="shared" si="3"/>
        <v>#DIV/0!</v>
      </c>
      <c r="M16" s="21" t="e">
        <f t="shared" si="4"/>
        <v>#DIV/0!</v>
      </c>
    </row>
    <row r="17" spans="1:13" ht="12.75" customHeight="1" x14ac:dyDescent="0.2">
      <c r="A17" s="2">
        <v>15</v>
      </c>
      <c r="B17" s="5" t="s">
        <v>49</v>
      </c>
      <c r="C17" s="17">
        <f>COUNTIF('Survey Responses'!C18:AF18, "4")</f>
        <v>0</v>
      </c>
      <c r="D17" s="17">
        <f>COUNTIF('Survey Responses'!C18:AF18, "3")</f>
        <v>0</v>
      </c>
      <c r="E17" s="17">
        <f>COUNTIF('Survey Responses'!C18:AF18, "2")</f>
        <v>0</v>
      </c>
      <c r="F17" s="17">
        <f>COUNTIF('Survey Responses'!C18:AF18, "1")</f>
        <v>0</v>
      </c>
      <c r="G17" s="17">
        <f>COUNTIF('Survey Responses'!C18:AF18, "99")</f>
        <v>0</v>
      </c>
      <c r="H17" s="18">
        <f t="shared" si="5"/>
        <v>0</v>
      </c>
      <c r="I17" s="21" t="e">
        <f t="shared" si="0"/>
        <v>#DIV/0!</v>
      </c>
      <c r="J17" s="21" t="e">
        <f t="shared" si="1"/>
        <v>#DIV/0!</v>
      </c>
      <c r="K17" s="21" t="e">
        <f t="shared" si="2"/>
        <v>#DIV/0!</v>
      </c>
      <c r="L17" s="21" t="e">
        <f t="shared" si="3"/>
        <v>#DIV/0!</v>
      </c>
      <c r="M17" s="21" t="e">
        <f t="shared" si="4"/>
        <v>#DIV/0!</v>
      </c>
    </row>
    <row r="18" spans="1:13" ht="12.75" customHeight="1" x14ac:dyDescent="0.2">
      <c r="A18" s="2">
        <v>16</v>
      </c>
      <c r="B18" s="5" t="s">
        <v>50</v>
      </c>
      <c r="C18" s="17">
        <f>COUNTIF('Survey Responses'!C19:AF19, "4")</f>
        <v>0</v>
      </c>
      <c r="D18" s="17">
        <f>COUNTIF('Survey Responses'!C19:AF19, "3")</f>
        <v>0</v>
      </c>
      <c r="E18" s="17">
        <f>COUNTIF('Survey Responses'!C19:AF19, "2")</f>
        <v>0</v>
      </c>
      <c r="F18" s="17">
        <f>COUNTIF('Survey Responses'!C19:AF19, "1")</f>
        <v>0</v>
      </c>
      <c r="G18" s="17">
        <f>COUNTIF('Survey Responses'!C19:AF19, "99")</f>
        <v>0</v>
      </c>
      <c r="H18" s="18">
        <f t="shared" si="5"/>
        <v>0</v>
      </c>
      <c r="I18" s="21" t="e">
        <f t="shared" si="0"/>
        <v>#DIV/0!</v>
      </c>
      <c r="J18" s="21" t="e">
        <f t="shared" si="1"/>
        <v>#DIV/0!</v>
      </c>
      <c r="K18" s="21" t="e">
        <f t="shared" si="2"/>
        <v>#DIV/0!</v>
      </c>
      <c r="L18" s="21" t="e">
        <f t="shared" si="3"/>
        <v>#DIV/0!</v>
      </c>
      <c r="M18" s="21" t="e">
        <f t="shared" si="4"/>
        <v>#DIV/0!</v>
      </c>
    </row>
    <row r="19" spans="1:13" ht="12.75" customHeight="1" x14ac:dyDescent="0.2">
      <c r="A19" s="2">
        <v>17</v>
      </c>
      <c r="B19" s="5" t="s">
        <v>51</v>
      </c>
      <c r="C19" s="17">
        <f>COUNTIF('Survey Responses'!C20:AF20, "4")</f>
        <v>0</v>
      </c>
      <c r="D19" s="17">
        <f>COUNTIF('Survey Responses'!C20:AF20, "3")</f>
        <v>0</v>
      </c>
      <c r="E19" s="17">
        <f>COUNTIF('Survey Responses'!C20:AF20, "2")</f>
        <v>0</v>
      </c>
      <c r="F19" s="17">
        <f>COUNTIF('Survey Responses'!C20:AF20, "1")</f>
        <v>0</v>
      </c>
      <c r="G19" s="17">
        <f>COUNTIF('Survey Responses'!C20:AF20, "99")</f>
        <v>0</v>
      </c>
      <c r="H19" s="18">
        <f t="shared" si="5"/>
        <v>0</v>
      </c>
      <c r="I19" s="21" t="e">
        <f t="shared" si="0"/>
        <v>#DIV/0!</v>
      </c>
      <c r="J19" s="21" t="e">
        <f t="shared" si="1"/>
        <v>#DIV/0!</v>
      </c>
      <c r="K19" s="21" t="e">
        <f t="shared" si="2"/>
        <v>#DIV/0!</v>
      </c>
      <c r="L19" s="21" t="e">
        <f t="shared" si="3"/>
        <v>#DIV/0!</v>
      </c>
      <c r="M19" s="21" t="e">
        <f t="shared" si="4"/>
        <v>#DIV/0!</v>
      </c>
    </row>
    <row r="20" spans="1:13" ht="12.75" customHeight="1" x14ac:dyDescent="0.2">
      <c r="A20" s="2">
        <v>18</v>
      </c>
      <c r="B20" s="5" t="s">
        <v>52</v>
      </c>
      <c r="C20" s="17">
        <f>COUNTIF('Survey Responses'!C21:AF21, "4")</f>
        <v>0</v>
      </c>
      <c r="D20" s="17">
        <f>COUNTIF('Survey Responses'!C21:AF21, "3")</f>
        <v>0</v>
      </c>
      <c r="E20" s="17">
        <f>COUNTIF('Survey Responses'!C21:AF21, "2")</f>
        <v>0</v>
      </c>
      <c r="F20" s="17">
        <f>COUNTIF('Survey Responses'!C21:AF21, "1")</f>
        <v>0</v>
      </c>
      <c r="G20" s="17">
        <f>COUNTIF('Survey Responses'!C21:AF21, "99")</f>
        <v>0</v>
      </c>
      <c r="H20" s="18">
        <f t="shared" si="5"/>
        <v>0</v>
      </c>
      <c r="I20" s="21" t="e">
        <f t="shared" si="0"/>
        <v>#DIV/0!</v>
      </c>
      <c r="J20" s="21" t="e">
        <f t="shared" si="1"/>
        <v>#DIV/0!</v>
      </c>
      <c r="K20" s="21" t="e">
        <f t="shared" si="2"/>
        <v>#DIV/0!</v>
      </c>
      <c r="L20" s="21" t="e">
        <f t="shared" si="3"/>
        <v>#DIV/0!</v>
      </c>
      <c r="M20" s="21" t="e">
        <f t="shared" si="4"/>
        <v>#DIV/0!</v>
      </c>
    </row>
    <row r="21" spans="1:13" ht="12.75" customHeight="1" x14ac:dyDescent="0.2">
      <c r="A21" s="2">
        <v>19</v>
      </c>
      <c r="B21" s="5" t="s">
        <v>53</v>
      </c>
      <c r="C21" s="17">
        <f>COUNTIF('Survey Responses'!C22:AF22, "4")</f>
        <v>0</v>
      </c>
      <c r="D21" s="17">
        <f>COUNTIF('Survey Responses'!C22:AF22, "3")</f>
        <v>0</v>
      </c>
      <c r="E21" s="17">
        <f>COUNTIF('Survey Responses'!C22:AF22, "2")</f>
        <v>0</v>
      </c>
      <c r="F21" s="17">
        <f>COUNTIF('Survey Responses'!C22:AF22, "1")</f>
        <v>0</v>
      </c>
      <c r="G21" s="17">
        <f>COUNTIF('Survey Responses'!C22:AF22, "99")</f>
        <v>0</v>
      </c>
      <c r="H21" s="18">
        <f t="shared" si="5"/>
        <v>0</v>
      </c>
      <c r="I21" s="21" t="e">
        <f t="shared" si="0"/>
        <v>#DIV/0!</v>
      </c>
      <c r="J21" s="21" t="e">
        <f t="shared" si="1"/>
        <v>#DIV/0!</v>
      </c>
      <c r="K21" s="21" t="e">
        <f t="shared" si="2"/>
        <v>#DIV/0!</v>
      </c>
      <c r="L21" s="21" t="e">
        <f t="shared" si="3"/>
        <v>#DIV/0!</v>
      </c>
      <c r="M21" s="21" t="e">
        <f t="shared" si="4"/>
        <v>#DIV/0!</v>
      </c>
    </row>
    <row r="22" spans="1:13" ht="12.75" customHeight="1" x14ac:dyDescent="0.2">
      <c r="A22" s="2">
        <v>20</v>
      </c>
      <c r="B22" s="5" t="s">
        <v>54</v>
      </c>
      <c r="C22" s="17">
        <f>COUNTIF('Survey Responses'!C23:AF23, "4")</f>
        <v>0</v>
      </c>
      <c r="D22" s="17">
        <f>COUNTIF('Survey Responses'!C23:AF23, "3")</f>
        <v>0</v>
      </c>
      <c r="E22" s="17">
        <f>COUNTIF('Survey Responses'!C23:AF23, "2")</f>
        <v>0</v>
      </c>
      <c r="F22" s="17">
        <f>COUNTIF('Survey Responses'!C23:AF23, "1")</f>
        <v>0</v>
      </c>
      <c r="G22" s="17">
        <f>COUNTIF('Survey Responses'!C23:AF23, "99")</f>
        <v>0</v>
      </c>
      <c r="H22" s="18">
        <f t="shared" si="5"/>
        <v>0</v>
      </c>
      <c r="I22" s="21" t="e">
        <f t="shared" si="0"/>
        <v>#DIV/0!</v>
      </c>
      <c r="J22" s="21" t="e">
        <f t="shared" si="1"/>
        <v>#DIV/0!</v>
      </c>
      <c r="K22" s="21" t="e">
        <f t="shared" si="2"/>
        <v>#DIV/0!</v>
      </c>
      <c r="L22" s="21" t="e">
        <f t="shared" si="3"/>
        <v>#DIV/0!</v>
      </c>
      <c r="M22" s="21" t="e">
        <f t="shared" si="4"/>
        <v>#DIV/0!</v>
      </c>
    </row>
    <row r="23" spans="1:13" ht="12.6" customHeight="1" x14ac:dyDescent="0.2">
      <c r="A23" s="2">
        <v>21</v>
      </c>
      <c r="B23" s="5" t="s">
        <v>55</v>
      </c>
      <c r="C23" s="17">
        <f>COUNTIF('Survey Responses'!C24:AF24, "4")</f>
        <v>0</v>
      </c>
      <c r="D23" s="17">
        <f>COUNTIF('Survey Responses'!C24:AF24, "3")</f>
        <v>0</v>
      </c>
      <c r="E23" s="17">
        <f>COUNTIF('Survey Responses'!C24:AF24, "2")</f>
        <v>0</v>
      </c>
      <c r="F23" s="17">
        <f>COUNTIF('Survey Responses'!C24:AF24, "1")</f>
        <v>0</v>
      </c>
      <c r="G23" s="17">
        <f>COUNTIF('Survey Responses'!C24:AF24, "99")</f>
        <v>0</v>
      </c>
      <c r="H23" s="18">
        <f t="shared" si="5"/>
        <v>0</v>
      </c>
      <c r="I23" s="21" t="e">
        <f t="shared" si="0"/>
        <v>#DIV/0!</v>
      </c>
      <c r="J23" s="21" t="e">
        <f t="shared" si="1"/>
        <v>#DIV/0!</v>
      </c>
      <c r="K23" s="21" t="e">
        <f t="shared" si="2"/>
        <v>#DIV/0!</v>
      </c>
      <c r="L23" s="21" t="e">
        <f t="shared" si="3"/>
        <v>#DIV/0!</v>
      </c>
      <c r="M23" s="21" t="e">
        <f t="shared" si="4"/>
        <v>#DIV/0!</v>
      </c>
    </row>
    <row r="24" spans="1:13" ht="12.75" customHeight="1" x14ac:dyDescent="0.2">
      <c r="A24" s="2">
        <v>22</v>
      </c>
      <c r="B24" s="5" t="s">
        <v>56</v>
      </c>
      <c r="C24" s="17">
        <f>COUNTIF('Survey Responses'!C25:AF25, "4")</f>
        <v>0</v>
      </c>
      <c r="D24" s="17">
        <f>COUNTIF('Survey Responses'!C25:AF25, "3")</f>
        <v>0</v>
      </c>
      <c r="E24" s="17">
        <f>COUNTIF('Survey Responses'!C25:AF25, "2")</f>
        <v>0</v>
      </c>
      <c r="F24" s="17">
        <f>COUNTIF('Survey Responses'!C25:AF25, "1")</f>
        <v>0</v>
      </c>
      <c r="G24" s="17">
        <f>COUNTIF('Survey Responses'!C25:AF25, "99")</f>
        <v>0</v>
      </c>
      <c r="H24" s="18">
        <f t="shared" si="5"/>
        <v>0</v>
      </c>
      <c r="I24" s="21" t="e">
        <f t="shared" si="0"/>
        <v>#DIV/0!</v>
      </c>
      <c r="J24" s="21" t="e">
        <f t="shared" si="1"/>
        <v>#DIV/0!</v>
      </c>
      <c r="K24" s="21" t="e">
        <f t="shared" si="2"/>
        <v>#DIV/0!</v>
      </c>
      <c r="L24" s="21" t="e">
        <f t="shared" si="3"/>
        <v>#DIV/0!</v>
      </c>
      <c r="M24" s="21" t="e">
        <f t="shared" si="4"/>
        <v>#DIV/0!</v>
      </c>
    </row>
    <row r="25" spans="1:13" ht="12.75" customHeight="1" x14ac:dyDescent="0.2">
      <c r="A25" s="2">
        <v>23</v>
      </c>
      <c r="B25" s="5" t="s">
        <v>57</v>
      </c>
      <c r="C25" s="17">
        <f>COUNTIF('Survey Responses'!C26:AF26, "4")</f>
        <v>0</v>
      </c>
      <c r="D25" s="17">
        <f>COUNTIF('Survey Responses'!C26:AF26, "3")</f>
        <v>0</v>
      </c>
      <c r="E25" s="17">
        <f>COUNTIF('Survey Responses'!C26:AF26, "2")</f>
        <v>0</v>
      </c>
      <c r="F25" s="17">
        <f>COUNTIF('Survey Responses'!C26:AF26, "1")</f>
        <v>0</v>
      </c>
      <c r="G25" s="17">
        <f>COUNTIF('Survey Responses'!C26:AF26, "99")</f>
        <v>0</v>
      </c>
      <c r="H25" s="18">
        <f t="shared" si="5"/>
        <v>0</v>
      </c>
      <c r="I25" s="21" t="e">
        <f t="shared" si="0"/>
        <v>#DIV/0!</v>
      </c>
      <c r="J25" s="21" t="e">
        <f t="shared" si="1"/>
        <v>#DIV/0!</v>
      </c>
      <c r="K25" s="21" t="e">
        <f t="shared" si="2"/>
        <v>#DIV/0!</v>
      </c>
      <c r="L25" s="21" t="e">
        <f t="shared" si="3"/>
        <v>#DIV/0!</v>
      </c>
      <c r="M25" s="21" t="e">
        <f t="shared" si="4"/>
        <v>#DIV/0!</v>
      </c>
    </row>
    <row r="26" spans="1:13" ht="12.75" customHeight="1" x14ac:dyDescent="0.2">
      <c r="A26" s="2">
        <v>24</v>
      </c>
      <c r="B26" s="5" t="s">
        <v>58</v>
      </c>
      <c r="C26" s="17">
        <f>COUNTIF('Survey Responses'!C27:AF27, "4")</f>
        <v>0</v>
      </c>
      <c r="D26" s="17">
        <f>COUNTIF('Survey Responses'!C27:AF27, "3")</f>
        <v>0</v>
      </c>
      <c r="E26" s="17">
        <f>COUNTIF('Survey Responses'!C27:AF27, "2")</f>
        <v>0</v>
      </c>
      <c r="F26" s="17">
        <f>COUNTIF('Survey Responses'!C27:AF27, "1")</f>
        <v>0</v>
      </c>
      <c r="G26" s="17">
        <f>COUNTIF('Survey Responses'!C27:AF27, "99")</f>
        <v>0</v>
      </c>
      <c r="H26" s="18">
        <f t="shared" si="5"/>
        <v>0</v>
      </c>
      <c r="I26" s="21" t="e">
        <f t="shared" si="0"/>
        <v>#DIV/0!</v>
      </c>
      <c r="J26" s="21" t="e">
        <f t="shared" si="1"/>
        <v>#DIV/0!</v>
      </c>
      <c r="K26" s="21" t="e">
        <f t="shared" si="2"/>
        <v>#DIV/0!</v>
      </c>
      <c r="L26" s="21" t="e">
        <f t="shared" si="3"/>
        <v>#DIV/0!</v>
      </c>
      <c r="M26" s="21" t="e">
        <f t="shared" si="4"/>
        <v>#DIV/0!</v>
      </c>
    </row>
    <row r="27" spans="1:13" ht="12.75" customHeight="1" x14ac:dyDescent="0.2">
      <c r="A27" s="2">
        <v>25</v>
      </c>
      <c r="B27" s="5" t="s">
        <v>59</v>
      </c>
      <c r="C27" s="17">
        <f>COUNTIF('Survey Responses'!C28:AF28, "4")</f>
        <v>0</v>
      </c>
      <c r="D27" s="17">
        <f>COUNTIF('Survey Responses'!C28:AF28, "3")</f>
        <v>0</v>
      </c>
      <c r="E27" s="17">
        <f>COUNTIF('Survey Responses'!C28:AF28, "2")</f>
        <v>0</v>
      </c>
      <c r="F27" s="17">
        <f>COUNTIF('Survey Responses'!C28:AF28, "1")</f>
        <v>0</v>
      </c>
      <c r="G27" s="17">
        <f>COUNTIF('Survey Responses'!C28:AF28, "99")</f>
        <v>0</v>
      </c>
      <c r="H27" s="18">
        <f t="shared" si="5"/>
        <v>0</v>
      </c>
      <c r="I27" s="21" t="e">
        <f t="shared" si="0"/>
        <v>#DIV/0!</v>
      </c>
      <c r="J27" s="21" t="e">
        <f t="shared" si="1"/>
        <v>#DIV/0!</v>
      </c>
      <c r="K27" s="21" t="e">
        <f t="shared" si="2"/>
        <v>#DIV/0!</v>
      </c>
      <c r="L27" s="21" t="e">
        <f t="shared" si="3"/>
        <v>#DIV/0!</v>
      </c>
      <c r="M27" s="21" t="e">
        <f t="shared" si="4"/>
        <v>#DIV/0!</v>
      </c>
    </row>
    <row r="28" spans="1:13" ht="12.75" customHeight="1" x14ac:dyDescent="0.2">
      <c r="A28" s="2">
        <v>26</v>
      </c>
      <c r="B28" s="5" t="s">
        <v>60</v>
      </c>
      <c r="C28" s="17">
        <f>COUNTIF('Survey Responses'!C29:AF29, "4")</f>
        <v>0</v>
      </c>
      <c r="D28" s="17">
        <f>COUNTIF('Survey Responses'!C29:AF29, "3")</f>
        <v>0</v>
      </c>
      <c r="E28" s="17">
        <f>COUNTIF('Survey Responses'!C29:AF29, "2")</f>
        <v>0</v>
      </c>
      <c r="F28" s="17">
        <f>COUNTIF('Survey Responses'!C29:AF29, "1")</f>
        <v>0</v>
      </c>
      <c r="G28" s="17">
        <f>COUNTIF('Survey Responses'!C29:AF29, "99")</f>
        <v>0</v>
      </c>
      <c r="H28" s="18">
        <f t="shared" si="5"/>
        <v>0</v>
      </c>
      <c r="I28" s="21" t="e">
        <f t="shared" si="0"/>
        <v>#DIV/0!</v>
      </c>
      <c r="J28" s="21" t="e">
        <f t="shared" si="1"/>
        <v>#DIV/0!</v>
      </c>
      <c r="K28" s="21" t="e">
        <f t="shared" si="2"/>
        <v>#DIV/0!</v>
      </c>
      <c r="L28" s="21" t="e">
        <f t="shared" si="3"/>
        <v>#DIV/0!</v>
      </c>
      <c r="M28" s="21" t="e">
        <f t="shared" si="4"/>
        <v>#DIV/0!</v>
      </c>
    </row>
    <row r="29" spans="1:13" ht="12.75" customHeight="1" x14ac:dyDescent="0.2">
      <c r="A29" s="2">
        <v>27</v>
      </c>
      <c r="B29" s="5" t="s">
        <v>61</v>
      </c>
      <c r="C29" s="17">
        <f>COUNTIF('Survey Responses'!C30:AF30, "4")</f>
        <v>0</v>
      </c>
      <c r="D29" s="17">
        <f>COUNTIF('Survey Responses'!C30:AF30, "3")</f>
        <v>0</v>
      </c>
      <c r="E29" s="17">
        <f>COUNTIF('Survey Responses'!C30:AF30, "2")</f>
        <v>0</v>
      </c>
      <c r="F29" s="17">
        <f>COUNTIF('Survey Responses'!C30:AF30, "1")</f>
        <v>0</v>
      </c>
      <c r="G29" s="17">
        <f>COUNTIF('Survey Responses'!C30:AF30, "99")</f>
        <v>0</v>
      </c>
      <c r="H29" s="18">
        <f t="shared" si="5"/>
        <v>0</v>
      </c>
      <c r="I29" s="21" t="e">
        <f t="shared" si="0"/>
        <v>#DIV/0!</v>
      </c>
      <c r="J29" s="21" t="e">
        <f t="shared" si="1"/>
        <v>#DIV/0!</v>
      </c>
      <c r="K29" s="21" t="e">
        <f t="shared" si="2"/>
        <v>#DIV/0!</v>
      </c>
      <c r="L29" s="21" t="e">
        <f t="shared" si="3"/>
        <v>#DIV/0!</v>
      </c>
      <c r="M29" s="21" t="e">
        <f t="shared" si="4"/>
        <v>#DIV/0!</v>
      </c>
    </row>
    <row r="30" spans="1:13" ht="12.75" customHeight="1" x14ac:dyDescent="0.2">
      <c r="A30" s="2">
        <v>28</v>
      </c>
      <c r="B30" s="5" t="s">
        <v>62</v>
      </c>
      <c r="C30" s="17">
        <f>COUNTIF('Survey Responses'!C31:AF31, "4")</f>
        <v>0</v>
      </c>
      <c r="D30" s="17">
        <f>COUNTIF('Survey Responses'!C31:AF31, "3")</f>
        <v>0</v>
      </c>
      <c r="E30" s="17">
        <f>COUNTIF('Survey Responses'!C31:AF31, "2")</f>
        <v>0</v>
      </c>
      <c r="F30" s="17">
        <f>COUNTIF('Survey Responses'!C31:AF31, "1")</f>
        <v>0</v>
      </c>
      <c r="G30" s="17">
        <f>COUNTIF('Survey Responses'!C31:AF31, "99")</f>
        <v>0</v>
      </c>
      <c r="H30" s="18">
        <f t="shared" si="5"/>
        <v>0</v>
      </c>
      <c r="I30" s="21" t="e">
        <f t="shared" si="0"/>
        <v>#DIV/0!</v>
      </c>
      <c r="J30" s="21" t="e">
        <f t="shared" si="1"/>
        <v>#DIV/0!</v>
      </c>
      <c r="K30" s="21" t="e">
        <f t="shared" si="2"/>
        <v>#DIV/0!</v>
      </c>
      <c r="L30" s="21" t="e">
        <f t="shared" si="3"/>
        <v>#DIV/0!</v>
      </c>
      <c r="M30" s="21" t="e">
        <f t="shared" si="4"/>
        <v>#DIV/0!</v>
      </c>
    </row>
    <row r="31" spans="1:13" ht="12.75" customHeight="1" x14ac:dyDescent="0.2">
      <c r="A31" s="2">
        <v>29</v>
      </c>
      <c r="B31" s="5" t="s">
        <v>63</v>
      </c>
      <c r="C31" s="17">
        <f>COUNTIF('Survey Responses'!C32:AF32, "4")</f>
        <v>0</v>
      </c>
      <c r="D31" s="17">
        <f>COUNTIF('Survey Responses'!C32:AF32, "3")</f>
        <v>0</v>
      </c>
      <c r="E31" s="17">
        <f>COUNTIF('Survey Responses'!C32:AF32, "2")</f>
        <v>0</v>
      </c>
      <c r="F31" s="17">
        <f>COUNTIF('Survey Responses'!C32:AF32, "1")</f>
        <v>0</v>
      </c>
      <c r="G31" s="17">
        <f>COUNTIF('Survey Responses'!C32:AF32, "99")</f>
        <v>0</v>
      </c>
      <c r="H31" s="18">
        <f t="shared" si="5"/>
        <v>0</v>
      </c>
      <c r="I31" s="21" t="e">
        <f t="shared" si="0"/>
        <v>#DIV/0!</v>
      </c>
      <c r="J31" s="21" t="e">
        <f t="shared" si="1"/>
        <v>#DIV/0!</v>
      </c>
      <c r="K31" s="21" t="e">
        <f t="shared" si="2"/>
        <v>#DIV/0!</v>
      </c>
      <c r="L31" s="21" t="e">
        <f t="shared" si="3"/>
        <v>#DIV/0!</v>
      </c>
      <c r="M31" s="21" t="e">
        <f t="shared" si="4"/>
        <v>#DIV/0!</v>
      </c>
    </row>
    <row r="32" spans="1:13" ht="12.75" customHeight="1" x14ac:dyDescent="0.2">
      <c r="A32" s="2">
        <v>30</v>
      </c>
      <c r="B32" s="5" t="s">
        <v>64</v>
      </c>
      <c r="C32" s="17">
        <f>COUNTIF('Survey Responses'!C33:AF33, "4")</f>
        <v>0</v>
      </c>
      <c r="D32" s="17">
        <f>COUNTIF('Survey Responses'!C33:AF33, "3")</f>
        <v>0</v>
      </c>
      <c r="E32" s="17">
        <f>COUNTIF('Survey Responses'!C33:AF33, "2")</f>
        <v>0</v>
      </c>
      <c r="F32" s="17">
        <f>COUNTIF('Survey Responses'!C33:AF33, "1")</f>
        <v>0</v>
      </c>
      <c r="G32" s="17">
        <f>COUNTIF('Survey Responses'!C33:AF33, "99")</f>
        <v>0</v>
      </c>
      <c r="H32" s="18">
        <f t="shared" si="5"/>
        <v>0</v>
      </c>
      <c r="I32" s="21" t="e">
        <f t="shared" si="0"/>
        <v>#DIV/0!</v>
      </c>
      <c r="J32" s="21" t="e">
        <f t="shared" si="1"/>
        <v>#DIV/0!</v>
      </c>
      <c r="K32" s="21" t="e">
        <f t="shared" si="2"/>
        <v>#DIV/0!</v>
      </c>
      <c r="L32" s="21" t="e">
        <f t="shared" si="3"/>
        <v>#DIV/0!</v>
      </c>
      <c r="M32" s="21" t="e">
        <f t="shared" si="4"/>
        <v>#DIV/0!</v>
      </c>
    </row>
    <row r="33" spans="1:13" ht="12.75" customHeight="1" x14ac:dyDescent="0.2">
      <c r="A33" s="2">
        <v>31</v>
      </c>
      <c r="B33" s="5" t="s">
        <v>65</v>
      </c>
      <c r="C33" s="17">
        <f>COUNTIF('Survey Responses'!C34:AF34, "4")</f>
        <v>0</v>
      </c>
      <c r="D33" s="17">
        <f>COUNTIF('Survey Responses'!C34:AF34, "3")</f>
        <v>0</v>
      </c>
      <c r="E33" s="17">
        <f>COUNTIF('Survey Responses'!C34:AF34, "2")</f>
        <v>0</v>
      </c>
      <c r="F33" s="17">
        <f>COUNTIF('Survey Responses'!C34:AF34, "1")</f>
        <v>0</v>
      </c>
      <c r="G33" s="17">
        <f>COUNTIF('Survey Responses'!C34:AF34, "99")</f>
        <v>0</v>
      </c>
      <c r="H33" s="18">
        <f t="shared" si="5"/>
        <v>0</v>
      </c>
      <c r="I33" s="21" t="e">
        <f t="shared" si="0"/>
        <v>#DIV/0!</v>
      </c>
      <c r="J33" s="21" t="e">
        <f t="shared" si="1"/>
        <v>#DIV/0!</v>
      </c>
      <c r="K33" s="21" t="e">
        <f t="shared" si="2"/>
        <v>#DIV/0!</v>
      </c>
      <c r="L33" s="21" t="e">
        <f t="shared" si="3"/>
        <v>#DIV/0!</v>
      </c>
      <c r="M33" s="21" t="e">
        <f t="shared" si="4"/>
        <v>#DIV/0!</v>
      </c>
    </row>
    <row r="34" spans="1:13" ht="12.75" customHeight="1" x14ac:dyDescent="0.2">
      <c r="A34" s="2">
        <v>32</v>
      </c>
      <c r="B34" s="5" t="s">
        <v>66</v>
      </c>
      <c r="C34" s="17">
        <f>COUNTIF('Survey Responses'!C35:AF35, "4")</f>
        <v>0</v>
      </c>
      <c r="D34" s="17">
        <f>COUNTIF('Survey Responses'!C35:AF35, "3")</f>
        <v>0</v>
      </c>
      <c r="E34" s="17">
        <f>COUNTIF('Survey Responses'!C35:AF35, "2")</f>
        <v>0</v>
      </c>
      <c r="F34" s="17">
        <f>COUNTIF('Survey Responses'!C35:AF35, "1")</f>
        <v>0</v>
      </c>
      <c r="G34" s="17">
        <f>COUNTIF('Survey Responses'!C35:AF35, "99")</f>
        <v>0</v>
      </c>
      <c r="H34" s="18">
        <f t="shared" si="5"/>
        <v>0</v>
      </c>
      <c r="I34" s="21" t="e">
        <f t="shared" si="0"/>
        <v>#DIV/0!</v>
      </c>
      <c r="J34" s="21" t="e">
        <f t="shared" si="1"/>
        <v>#DIV/0!</v>
      </c>
      <c r="K34" s="21" t="e">
        <f t="shared" si="2"/>
        <v>#DIV/0!</v>
      </c>
      <c r="L34" s="21" t="e">
        <f t="shared" si="3"/>
        <v>#DIV/0!</v>
      </c>
      <c r="M34" s="21" t="e">
        <f t="shared" si="4"/>
        <v>#DIV/0!</v>
      </c>
    </row>
    <row r="35" spans="1:13" ht="12.75" customHeight="1" x14ac:dyDescent="0.2">
      <c r="A35" s="2">
        <v>33</v>
      </c>
      <c r="B35" s="5" t="s">
        <v>67</v>
      </c>
      <c r="C35" s="17">
        <f>COUNTIF('Survey Responses'!C36:AF36, "4")</f>
        <v>0</v>
      </c>
      <c r="D35" s="17">
        <f>COUNTIF('Survey Responses'!C36:AF36, "3")</f>
        <v>0</v>
      </c>
      <c r="E35" s="17">
        <f>COUNTIF('Survey Responses'!C36:AF36, "2")</f>
        <v>0</v>
      </c>
      <c r="F35" s="17">
        <f>COUNTIF('Survey Responses'!C36:AF36, "1")</f>
        <v>0</v>
      </c>
      <c r="G35" s="17">
        <f>COUNTIF('Survey Responses'!C36:AF36, "99")</f>
        <v>0</v>
      </c>
      <c r="H35" s="18">
        <f t="shared" si="5"/>
        <v>0</v>
      </c>
      <c r="I35" s="21" t="e">
        <f t="shared" si="0"/>
        <v>#DIV/0!</v>
      </c>
      <c r="J35" s="21" t="e">
        <f t="shared" si="1"/>
        <v>#DIV/0!</v>
      </c>
      <c r="K35" s="21" t="e">
        <f t="shared" si="2"/>
        <v>#DIV/0!</v>
      </c>
      <c r="L35" s="21" t="e">
        <f t="shared" si="3"/>
        <v>#DIV/0!</v>
      </c>
      <c r="M35" s="21" t="e">
        <f t="shared" si="4"/>
        <v>#DIV/0!</v>
      </c>
    </row>
    <row r="36" spans="1:13" ht="12.75" customHeight="1" x14ac:dyDescent="0.2">
      <c r="A36" s="2">
        <v>34</v>
      </c>
      <c r="B36" s="5" t="s">
        <v>68</v>
      </c>
      <c r="C36" s="17">
        <f>COUNTIF('Survey Responses'!C37:AF37, "4")</f>
        <v>0</v>
      </c>
      <c r="D36" s="17">
        <f>COUNTIF('Survey Responses'!C37:AF37, "3")</f>
        <v>0</v>
      </c>
      <c r="E36" s="17">
        <f>COUNTIF('Survey Responses'!C37:AF37, "2")</f>
        <v>0</v>
      </c>
      <c r="F36" s="17">
        <f>COUNTIF('Survey Responses'!C37:AF37, "1")</f>
        <v>0</v>
      </c>
      <c r="G36" s="17">
        <f>COUNTIF('Survey Responses'!C37:AF37, "99")</f>
        <v>0</v>
      </c>
      <c r="H36" s="18">
        <f t="shared" si="5"/>
        <v>0</v>
      </c>
      <c r="I36" s="21" t="e">
        <f t="shared" si="0"/>
        <v>#DIV/0!</v>
      </c>
      <c r="J36" s="21" t="e">
        <f t="shared" si="1"/>
        <v>#DIV/0!</v>
      </c>
      <c r="K36" s="21" t="e">
        <f t="shared" si="2"/>
        <v>#DIV/0!</v>
      </c>
      <c r="L36" s="21" t="e">
        <f t="shared" si="3"/>
        <v>#DIV/0!</v>
      </c>
      <c r="M36" s="21" t="e">
        <f t="shared" si="4"/>
        <v>#DIV/0!</v>
      </c>
    </row>
    <row r="37" spans="1:13" ht="12.75" customHeight="1" x14ac:dyDescent="0.2">
      <c r="A37" s="2">
        <v>35</v>
      </c>
      <c r="B37" s="5" t="s">
        <v>69</v>
      </c>
      <c r="C37" s="17">
        <f>COUNTIF('Survey Responses'!C38:AF38, "4")</f>
        <v>0</v>
      </c>
      <c r="D37" s="17">
        <f>COUNTIF('Survey Responses'!C38:AF38, "3")</f>
        <v>0</v>
      </c>
      <c r="E37" s="17">
        <f>COUNTIF('Survey Responses'!C38:AF38, "2")</f>
        <v>0</v>
      </c>
      <c r="F37" s="17">
        <f>COUNTIF('Survey Responses'!C38:AF38, "1")</f>
        <v>0</v>
      </c>
      <c r="G37" s="17">
        <f>COUNTIF('Survey Responses'!C38:AF38, "99")</f>
        <v>0</v>
      </c>
      <c r="H37" s="18">
        <f t="shared" si="5"/>
        <v>0</v>
      </c>
      <c r="I37" s="21" t="e">
        <f t="shared" si="0"/>
        <v>#DIV/0!</v>
      </c>
      <c r="J37" s="21" t="e">
        <f t="shared" si="1"/>
        <v>#DIV/0!</v>
      </c>
      <c r="K37" s="21" t="e">
        <f t="shared" si="2"/>
        <v>#DIV/0!</v>
      </c>
      <c r="L37" s="21" t="e">
        <f t="shared" si="3"/>
        <v>#DIV/0!</v>
      </c>
      <c r="M37" s="21" t="e">
        <f t="shared" si="4"/>
        <v>#DIV/0!</v>
      </c>
    </row>
    <row r="38" spans="1:13" ht="12.75" customHeight="1" x14ac:dyDescent="0.2">
      <c r="A38" s="2">
        <v>36</v>
      </c>
      <c r="B38" s="5" t="s">
        <v>70</v>
      </c>
      <c r="C38" s="17">
        <f>COUNTIF('Survey Responses'!C39:AF39, "4")</f>
        <v>0</v>
      </c>
      <c r="D38" s="17">
        <f>COUNTIF('Survey Responses'!C39:AF39, "3")</f>
        <v>0</v>
      </c>
      <c r="E38" s="17">
        <f>COUNTIF('Survey Responses'!C39:AF39, "2")</f>
        <v>0</v>
      </c>
      <c r="F38" s="17">
        <f>COUNTIF('Survey Responses'!C39:AF39, "1")</f>
        <v>0</v>
      </c>
      <c r="G38" s="17">
        <f>COUNTIF('Survey Responses'!C39:AF39, "99")</f>
        <v>0</v>
      </c>
      <c r="H38" s="18">
        <f t="shared" si="5"/>
        <v>0</v>
      </c>
      <c r="I38" s="21" t="e">
        <f t="shared" si="0"/>
        <v>#DIV/0!</v>
      </c>
      <c r="J38" s="21" t="e">
        <f t="shared" si="1"/>
        <v>#DIV/0!</v>
      </c>
      <c r="K38" s="21" t="e">
        <f t="shared" si="2"/>
        <v>#DIV/0!</v>
      </c>
      <c r="L38" s="21" t="e">
        <f t="shared" si="3"/>
        <v>#DIV/0!</v>
      </c>
      <c r="M38" s="21" t="e">
        <f t="shared" si="4"/>
        <v>#DIV/0!</v>
      </c>
    </row>
    <row r="39" spans="1:13" ht="12.75" customHeight="1" x14ac:dyDescent="0.2">
      <c r="A39" s="2">
        <v>37</v>
      </c>
      <c r="B39" s="5" t="s">
        <v>71</v>
      </c>
      <c r="C39" s="17">
        <f>COUNTIF('Survey Responses'!C40:AF40, "4")</f>
        <v>0</v>
      </c>
      <c r="D39" s="17">
        <f>COUNTIF('Survey Responses'!C40:AF40, "3")</f>
        <v>0</v>
      </c>
      <c r="E39" s="17">
        <f>COUNTIF('Survey Responses'!C40:AF40, "2")</f>
        <v>0</v>
      </c>
      <c r="F39" s="17">
        <f>COUNTIF('Survey Responses'!C40:AF40, "1")</f>
        <v>0</v>
      </c>
      <c r="G39" s="17">
        <f>COUNTIF('Survey Responses'!C40:AF40, "99")</f>
        <v>0</v>
      </c>
      <c r="H39" s="18">
        <f t="shared" si="5"/>
        <v>0</v>
      </c>
      <c r="I39" s="21" t="e">
        <f t="shared" si="0"/>
        <v>#DIV/0!</v>
      </c>
      <c r="J39" s="21" t="e">
        <f t="shared" si="1"/>
        <v>#DIV/0!</v>
      </c>
      <c r="K39" s="21" t="e">
        <f t="shared" si="2"/>
        <v>#DIV/0!</v>
      </c>
      <c r="L39" s="21" t="e">
        <f t="shared" si="3"/>
        <v>#DIV/0!</v>
      </c>
      <c r="M39" s="21" t="e">
        <f t="shared" si="4"/>
        <v>#DIV/0!</v>
      </c>
    </row>
    <row r="40" spans="1:13" x14ac:dyDescent="0.2">
      <c r="B40" s="6"/>
    </row>
  </sheetData>
  <printOptions horizontalCentered="1"/>
  <pageMargins left="0.25" right="0.25" top="0.25" bottom="0.2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60" zoomScaleNormal="60" workbookViewId="0">
      <selection activeCell="M17" sqref="M17"/>
    </sheetView>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6E5837BA862347BF5E908B4D6D8A92" ma:contentTypeVersion="11" ma:contentTypeDescription="Create a new document." ma:contentTypeScope="" ma:versionID="ff610a3b93d455c41fd170ca1bbd07e8">
  <xsd:schema xmlns:xsd="http://www.w3.org/2001/XMLSchema" xmlns:xs="http://www.w3.org/2001/XMLSchema" xmlns:p="http://schemas.microsoft.com/office/2006/metadata/properties" xmlns:ns2="e91245e6-ab5f-4704-918d-d85e79bfd912" xmlns:ns3="11be93fb-8c93-4c9f-a0db-0f4a12123369" targetNamespace="http://schemas.microsoft.com/office/2006/metadata/properties" ma:root="true" ma:fieldsID="4367eceb4299b2b17d85d38c2268da6d" ns2:_="" ns3:_="">
    <xsd:import namespace="e91245e6-ab5f-4704-918d-d85e79bfd912"/>
    <xsd:import namespace="11be93fb-8c93-4c9f-a0db-0f4a121233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1245e6-ab5f-4704-918d-d85e79bfd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be93fb-8c93-4c9f-a0db-0f4a121233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490B9A-ACF0-4A7A-9431-1173743C161C}"/>
</file>

<file path=customXml/itemProps2.xml><?xml version="1.0" encoding="utf-8"?>
<ds:datastoreItem xmlns:ds="http://schemas.openxmlformats.org/officeDocument/2006/customXml" ds:itemID="{936DD14D-C193-44D2-8CCA-267137F3E0C6}"/>
</file>

<file path=customXml/itemProps3.xml><?xml version="1.0" encoding="utf-8"?>
<ds:datastoreItem xmlns:ds="http://schemas.openxmlformats.org/officeDocument/2006/customXml" ds:itemID="{0C0F3F91-66D6-43D7-957F-DEB6CBD7D1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Tool Directions</vt:lpstr>
      <vt:lpstr>Survey Responses</vt:lpstr>
      <vt:lpstr>Summary</vt:lpstr>
      <vt:lpstr>Graphs</vt:lpstr>
      <vt:lpstr>Question by Question Graphs</vt:lpstr>
    </vt:vector>
  </TitlesOfParts>
  <Manager/>
  <Company>Morris Heights Health Center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tony</dc:creator>
  <cp:keywords/>
  <dc:description/>
  <cp:lastModifiedBy>Linda Henderson-Smith</cp:lastModifiedBy>
  <cp:revision/>
  <cp:lastPrinted>2018-10-16T14:12:05Z</cp:lastPrinted>
  <dcterms:created xsi:type="dcterms:W3CDTF">2012-04-10T17:51:12Z</dcterms:created>
  <dcterms:modified xsi:type="dcterms:W3CDTF">2019-08-27T14:59:49Z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0x010100006E5837BA862347BF5E908B4D6D8A92</vt:lpwstr>
  </property>
</Properties>
</file>